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90 MILHO VEP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<sst xmlns="http://schemas.openxmlformats.org/spreadsheetml/2006/main" count="47" uniqueCount="36">
  <si>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</si>
  <si>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</si>
  <si>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</si>
  <si>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</si>
  <si>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</si>
  <si>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</si>
  <si>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</si>
  <si>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</si>
  <si>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</si>
  <si>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</si>
  <si>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</si>
  <si>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</si>
  <si>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</si>
  <si>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</si>
  <si>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</si>
  <si>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</si>
  <si>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</si>
  <si>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</si>
  <si>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</si>
  <si>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</si>
  <si>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</si>
  <si>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 xml:space="preserve">Retirado </t>
  </si>
  <si>
    <t>BMR</t>
  </si>
  <si>
    <t>BBSB</t>
  </si>
  <si>
    <t>BHCP</t>
  </si>
  <si>
    <t>BNM</t>
  </si>
  <si>
    <t>BMCG</t>
  </si>
  <si>
    <t>Ipiranga do Norte</t>
  </si>
  <si>
    <t>Retirado</t>
  </si>
  <si>
    <t>BBM CE</t>
  </si>
  <si>
    <t xml:space="preserve">        AVISO DE VEP DE MILHO EM GRÃOS – Nº 390/12 - 25/10/2012</t>
  </si>
  <si>
    <t xml:space="preserve">Ipiranga do Norte </t>
  </si>
  <si>
    <t>Itanhangá</t>
  </si>
  <si>
    <t>BBM UB</t>
  </si>
  <si>
    <t>Sapezal</t>
  </si>
  <si>
    <t>Tapurah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</si>
</sst>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7.28125" style="0" customWidth="1"/>
  </cols>
  <sheetData>
    <row r="1" ht="72.75" customHeight="1"/>
    <row r="2" spans="1:9" ht="38.25" customHeight="1">
      <c r="A2" s="32" t="s">
        <v>30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31</v>
      </c>
      <c r="C10" s="26">
        <v>16203</v>
      </c>
      <c r="D10" s="29">
        <f>SUM(D11:D12)</f>
        <v>0</v>
      </c>
      <c r="E10" s="25">
        <f>(D10*100)/C10</f>
        <v>0</v>
      </c>
      <c r="F10" s="23">
        <v>0.2833</v>
      </c>
      <c r="G10" s="23"/>
      <c r="H10" s="21">
        <f>(G10*100)/F10-100</f>
        <v>-100</v>
      </c>
      <c r="I10" s="6">
        <f>FLOOR(G10,0.00001)*D10</f>
        <v>0</v>
      </c>
    </row>
    <row r="11" spans="1:9" ht="13.5">
      <c r="A11" s="5"/>
      <c r="B11" s="18"/>
      <c r="C11" s="28" t="s">
        <v>21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32</v>
      </c>
      <c r="C13" s="26">
        <v>714382</v>
      </c>
      <c r="D13" s="29">
        <f>SUM(D14:D15)</f>
        <v>0</v>
      </c>
      <c r="E13" s="25">
        <f>(D13*100)/C13</f>
        <v>0</v>
      </c>
      <c r="F13" s="23">
        <v>0.2833</v>
      </c>
      <c r="G13" s="23"/>
      <c r="H13" s="21">
        <f>(G13*100)/F13-100</f>
        <v>-100</v>
      </c>
      <c r="I13" s="6">
        <f>FLOOR(G13,0.00001)*D13</f>
        <v>0</v>
      </c>
    </row>
    <row r="14" spans="1:9" ht="13.5">
      <c r="A14" s="5"/>
      <c r="B14" s="18"/>
      <c r="C14" s="28" t="s">
        <v>21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>
        <v>3</v>
      </c>
      <c r="B17" s="18" t="s">
        <v>32</v>
      </c>
      <c r="C17" s="26">
        <v>11386</v>
      </c>
      <c r="D17" s="29">
        <f>SUM(D18:D19)</f>
        <v>0</v>
      </c>
      <c r="E17" s="25">
        <f>(D17*100)/C17</f>
        <v>0</v>
      </c>
      <c r="F17" s="23">
        <v>0.2833</v>
      </c>
      <c r="G17" s="23"/>
      <c r="H17" s="21"/>
      <c r="I17" s="6">
        <f>FLOOR(G17,0.00001)*D17</f>
        <v>0</v>
      </c>
    </row>
    <row r="18" spans="1:9" ht="13.5">
      <c r="A18" s="5"/>
      <c r="B18" s="18"/>
      <c r="C18" s="28" t="s">
        <v>21</v>
      </c>
      <c r="D18" s="26"/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4</v>
      </c>
      <c r="B21" s="18" t="s">
        <v>27</v>
      </c>
      <c r="C21" s="26">
        <v>3830000</v>
      </c>
      <c r="D21" s="29">
        <f>SUM(D22:D26)</f>
        <v>3829500</v>
      </c>
      <c r="E21" s="25">
        <f>(D21*100)/C21</f>
        <v>99.9869451697128</v>
      </c>
      <c r="F21" s="23">
        <v>0.2833</v>
      </c>
      <c r="G21" s="23">
        <v>0.284</v>
      </c>
      <c r="H21" s="21">
        <f>(G21*100)/F21-100</f>
        <v>0.24708789269325848</v>
      </c>
      <c r="I21" s="6">
        <f>FLOOR(G21,0.00001)*D21</f>
        <v>1087578</v>
      </c>
    </row>
    <row r="22" spans="1:9" ht="13.5">
      <c r="A22" s="5"/>
      <c r="B22" s="18"/>
      <c r="C22" s="28" t="s">
        <v>26</v>
      </c>
      <c r="D22" s="26">
        <v>600000</v>
      </c>
      <c r="E22" s="22"/>
      <c r="F22" s="23"/>
      <c r="G22" s="24"/>
      <c r="H22" s="21"/>
      <c r="I22" s="6"/>
    </row>
    <row r="23" spans="1:9" ht="13.5">
      <c r="A23" s="5"/>
      <c r="B23" s="18"/>
      <c r="C23" s="28" t="s">
        <v>25</v>
      </c>
      <c r="D23" s="26">
        <v>1000000</v>
      </c>
      <c r="E23" s="22"/>
      <c r="F23" s="23"/>
      <c r="G23" s="24"/>
      <c r="H23" s="21"/>
      <c r="I23" s="6"/>
    </row>
    <row r="24" spans="1:9" ht="13.5">
      <c r="A24" s="5"/>
      <c r="B24" s="18"/>
      <c r="C24" s="28" t="s">
        <v>24</v>
      </c>
      <c r="D24" s="26">
        <v>450000</v>
      </c>
      <c r="E24" s="22"/>
      <c r="F24" s="23"/>
      <c r="G24" s="24"/>
      <c r="H24" s="21"/>
      <c r="I24" s="6"/>
    </row>
    <row r="25" spans="1:9" ht="13.5">
      <c r="A25" s="5"/>
      <c r="B25" s="18"/>
      <c r="C25" s="28" t="s">
        <v>33</v>
      </c>
      <c r="D25" s="26">
        <v>1779500</v>
      </c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34</v>
      </c>
      <c r="C27" s="26">
        <v>3000000</v>
      </c>
      <c r="D27" s="29">
        <f>SUM(D28:D30)</f>
        <v>3000000</v>
      </c>
      <c r="E27" s="25">
        <f>(D27*100)/C27</f>
        <v>100</v>
      </c>
      <c r="F27" s="23">
        <v>0.2833</v>
      </c>
      <c r="G27" s="23">
        <v>0.2853</v>
      </c>
      <c r="H27" s="21">
        <f>(G27*100)/F27-100</f>
        <v>0.7059654076950324</v>
      </c>
      <c r="I27" s="6">
        <f>FLOOR(G27,0.00001)*D27</f>
        <v>855900</v>
      </c>
    </row>
    <row r="28" spans="1:9" ht="13.5">
      <c r="A28" s="5"/>
      <c r="B28" s="18"/>
      <c r="C28" s="28" t="s">
        <v>25</v>
      </c>
      <c r="D28" s="26">
        <v>601000</v>
      </c>
      <c r="E28" s="22"/>
      <c r="F28" s="23"/>
      <c r="G28" s="24"/>
      <c r="H28" s="21"/>
      <c r="I28" s="6"/>
    </row>
    <row r="29" spans="1:9" ht="13.5">
      <c r="A29" s="5"/>
      <c r="B29" s="18"/>
      <c r="C29" s="28" t="s">
        <v>23</v>
      </c>
      <c r="D29" s="28">
        <v>1999000</v>
      </c>
      <c r="E29" s="22"/>
      <c r="F29" s="23"/>
      <c r="G29" s="24"/>
      <c r="H29" s="21"/>
      <c r="I29" s="6"/>
    </row>
    <row r="30" spans="1:9" ht="13.5">
      <c r="A30" s="5"/>
      <c r="B30" s="18"/>
      <c r="C30" s="28" t="s">
        <v>29</v>
      </c>
      <c r="D30" s="26">
        <v>400000</v>
      </c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6</v>
      </c>
      <c r="B32" s="18" t="s">
        <v>34</v>
      </c>
      <c r="C32" s="26">
        <v>15610</v>
      </c>
      <c r="D32" s="29">
        <f>SUM(D33:D34)</f>
        <v>0</v>
      </c>
      <c r="E32" s="25">
        <f>(D32*100)/C32</f>
        <v>0</v>
      </c>
      <c r="F32" s="23">
        <v>0.2833</v>
      </c>
      <c r="G32" s="23"/>
      <c r="H32" s="21">
        <f>(G32*100)/F32-100</f>
        <v>-100</v>
      </c>
      <c r="I32" s="6">
        <f>FLOOR(G32,0.00001)*D32</f>
        <v>0</v>
      </c>
    </row>
    <row r="33" spans="1:9" ht="13.5">
      <c r="A33" s="5"/>
      <c r="B33" s="18"/>
      <c r="C33" s="28" t="s">
        <v>28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7</v>
      </c>
      <c r="B36" s="18" t="s">
        <v>20</v>
      </c>
      <c r="C36" s="26">
        <v>8445</v>
      </c>
      <c r="D36" s="29">
        <f>SUM(D37)</f>
        <v>0</v>
      </c>
      <c r="E36" s="25">
        <f>(D36*100)/C36</f>
        <v>0</v>
      </c>
      <c r="F36" s="23">
        <v>0.2833</v>
      </c>
      <c r="G36" s="23"/>
      <c r="H36" s="21">
        <f>(G36*100)/F36-100</f>
        <v>-100</v>
      </c>
      <c r="I36" s="6">
        <f>FLOOR(G36,0.00001)*D36</f>
        <v>0</v>
      </c>
    </row>
    <row r="37" spans="1:9" ht="13.5">
      <c r="A37" s="5"/>
      <c r="B37" s="18"/>
      <c r="C37" s="28" t="s">
        <v>22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8</v>
      </c>
      <c r="B39" s="18" t="s">
        <v>35</v>
      </c>
      <c r="C39" s="28">
        <v>101020</v>
      </c>
      <c r="D39" s="26">
        <f>SUM(D40)</f>
        <v>101020</v>
      </c>
      <c r="E39" s="25">
        <f>(D39*100)/C39</f>
        <v>100</v>
      </c>
      <c r="F39" s="23">
        <v>0.2833</v>
      </c>
      <c r="G39" s="24">
        <v>0.2833</v>
      </c>
      <c r="H39" s="21">
        <f>(G39*100)/F39-100</f>
        <v>0</v>
      </c>
      <c r="I39" s="6">
        <f>FLOOR(G39,0.00001)*D39</f>
        <v>28618.966</v>
      </c>
    </row>
    <row r="40" spans="1:9" ht="13.5">
      <c r="A40" s="5"/>
      <c r="B40" s="18"/>
      <c r="C40" s="28" t="s">
        <v>23</v>
      </c>
      <c r="D40" s="26">
        <v>101020</v>
      </c>
      <c r="E40" s="22"/>
      <c r="F40" s="23"/>
      <c r="G40" s="24"/>
      <c r="H40" s="21"/>
      <c r="I40" s="6"/>
    </row>
    <row r="41" spans="1:9" ht="13.5">
      <c r="A41" s="5"/>
      <c r="B41" s="18"/>
      <c r="C41" s="28"/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10"/>
      <c r="B43" s="12" t="s">
        <v>14</v>
      </c>
      <c r="C43" s="27">
        <f>SUM(C9:C42)</f>
        <v>7697046</v>
      </c>
      <c r="D43" s="30">
        <f>SUM(D36,D32,D27,D21,D17,D13)</f>
        <v>6829500</v>
      </c>
      <c r="E43" s="19">
        <f>(D43*100)/C43</f>
        <v>88.7288448061763</v>
      </c>
      <c r="F43" s="15"/>
      <c r="G43" s="15"/>
      <c r="H43" s="11"/>
      <c r="I43" s="20">
        <f>SUM(I13:I42)</f>
        <v>1972096.966</v>
      </c>
    </row>
    <row r="44" spans="1:9" ht="13.5">
      <c r="A44" s="5"/>
      <c r="B44" s="18"/>
      <c r="C44" s="28"/>
      <c r="D44" s="26"/>
      <c r="E44" s="22"/>
      <c r="F44" s="23"/>
      <c r="G44" s="24"/>
      <c r="H44" s="21"/>
      <c r="I44" s="6"/>
    </row>
    <row r="45" spans="1:9" ht="13.5">
      <c r="A45" s="13"/>
      <c r="B45" s="12" t="s">
        <v>12</v>
      </c>
      <c r="C45" s="27">
        <f>SUM(C43)</f>
        <v>7697046</v>
      </c>
      <c r="D45" s="27">
        <f>SUM(D43)</f>
        <v>6829500</v>
      </c>
      <c r="E45" s="19">
        <f>(D45*100)/C45</f>
        <v>88.7288448061763</v>
      </c>
      <c r="F45" s="14"/>
      <c r="G45" s="14"/>
      <c r="H45" s="14"/>
      <c r="I45" s="31">
        <f>SUM(I43)</f>
        <v>1972096.966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2012-10-09T13:39:14Z</cp:lastPrinted>
  <dcterms:created xsi:type="dcterms:W3CDTF">2005-05-09T20:19:33Z</dcterms:created>
  <dcterms:modified xsi:type="dcterms:W3CDTF">2012-10-25T16:43:08Z</dcterms:modified>
  <cp:category/>
  <cp:version/>
  <cp:contentType/>
  <cp:contentStatus/>
</cp:coreProperties>
</file>