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1 MILHO VEP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<sst xmlns="http://schemas.openxmlformats.org/spreadsheetml/2006/main" count="41" uniqueCount="31">
  <si>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</si>
  <si>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</si>
  <si>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</si>
  <si>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</si>
  <si>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</si>
  <si>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</si>
  <si>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</si>
  <si>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</si>
  <si>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</si>
  <si>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</si>
  <si>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</si>
  <si>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</si>
  <si>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</si>
  <si>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</si>
  <si>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</si>
  <si>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</si>
  <si>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</si>
  <si>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</si>
  <si>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</si>
  <si>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</si>
  <si>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</si>
  <si>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</si>
  <si>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>BMR</t>
  </si>
  <si>
    <t>BBSB</t>
  </si>
  <si>
    <t>BHCP</t>
  </si>
  <si>
    <t>BNM</t>
  </si>
  <si>
    <t>Bom Jesus de Goias</t>
  </si>
  <si>
    <t>BBM UB</t>
  </si>
  <si>
    <t>BBM CE</t>
  </si>
  <si>
    <t>BMCG</t>
  </si>
  <si>
    <t xml:space="preserve">        AVISO DE VEP DE MILHO EM GRÃOS – Nº 381/12 - 18/10/2012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</si>
</sst>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6">
      <selection activeCell="B27" sqref="B2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7.7109375" style="0" customWidth="1"/>
  </cols>
  <sheetData>
    <row r="1" ht="72.75" customHeight="1"/>
    <row r="2" spans="1:9" ht="38.2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6850000</v>
      </c>
      <c r="D10" s="29">
        <f>SUM(D11:D16)</f>
        <v>6850000</v>
      </c>
      <c r="E10" s="25">
        <f>(D10*100)/C10</f>
        <v>100</v>
      </c>
      <c r="F10" s="23">
        <v>0.3733</v>
      </c>
      <c r="G10" s="23">
        <v>0.3733</v>
      </c>
      <c r="H10" s="21">
        <f>(G10*100)/F10-100</f>
        <v>0</v>
      </c>
      <c r="I10" s="6">
        <f>FLOOR(G10,0.00001)*D10</f>
        <v>2557105</v>
      </c>
    </row>
    <row r="11" spans="1:9" ht="13.5">
      <c r="A11" s="5"/>
      <c r="B11" s="18"/>
      <c r="C11" s="28" t="s">
        <v>29</v>
      </c>
      <c r="D11" s="26">
        <v>625000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25</v>
      </c>
      <c r="D12" s="26">
        <v>398000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22</v>
      </c>
      <c r="D13" s="26">
        <v>3814500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23</v>
      </c>
      <c r="D14" s="26">
        <v>1150000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24</v>
      </c>
      <c r="D15" s="26">
        <v>862500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6850000</v>
      </c>
      <c r="D18" s="30">
        <f>SUM(D10)</f>
        <v>6850000</v>
      </c>
      <c r="E18" s="19">
        <f>(D18*100)/C18</f>
        <v>100</v>
      </c>
      <c r="F18" s="15"/>
      <c r="G18" s="15"/>
      <c r="H18" s="11"/>
      <c r="I18" s="20">
        <f>SUM(I10)</f>
        <v>2557105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34" t="s">
        <v>19</v>
      </c>
      <c r="B20" s="37"/>
      <c r="C20" s="37"/>
      <c r="D20" s="37"/>
      <c r="E20" s="37"/>
      <c r="F20" s="37"/>
      <c r="G20" s="37"/>
      <c r="H20" s="37"/>
      <c r="I20" s="38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2</v>
      </c>
      <c r="B22" s="18" t="s">
        <v>21</v>
      </c>
      <c r="C22" s="26">
        <v>6600000</v>
      </c>
      <c r="D22" s="29">
        <f>SUM(D23:D24)</f>
        <v>3130000</v>
      </c>
      <c r="E22" s="25">
        <f>(D22*100)/C22</f>
        <v>47.42424242424242</v>
      </c>
      <c r="F22" s="23">
        <v>0.2817</v>
      </c>
      <c r="G22" s="23">
        <v>0.2817</v>
      </c>
      <c r="H22" s="21">
        <f>(G22*100)/F22-100</f>
        <v>0</v>
      </c>
      <c r="I22" s="6">
        <f>FLOOR(G22,0.00001)*D22</f>
        <v>881721</v>
      </c>
    </row>
    <row r="23" spans="1:9" ht="13.5">
      <c r="A23" s="5"/>
      <c r="B23" s="18"/>
      <c r="C23" s="28" t="s">
        <v>22</v>
      </c>
      <c r="D23" s="26">
        <v>2130000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23</v>
      </c>
      <c r="D24" s="26">
        <v>1000000</v>
      </c>
      <c r="E24" s="22"/>
      <c r="F24" s="23"/>
      <c r="G24" s="24"/>
      <c r="H24" s="21"/>
      <c r="I24" s="6"/>
    </row>
    <row r="25" spans="1:9" ht="13.5">
      <c r="A25" s="5"/>
      <c r="B25" s="18"/>
      <c r="C25" s="28" t="s">
        <v>27</v>
      </c>
      <c r="D25" s="26"/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3</v>
      </c>
      <c r="B27" s="18" t="s">
        <v>21</v>
      </c>
      <c r="C27" s="26">
        <v>12958722</v>
      </c>
      <c r="D27" s="29">
        <f>SUM(D28:D29)</f>
        <v>5162500</v>
      </c>
      <c r="E27" s="25">
        <f>(D27*100)/C27</f>
        <v>39.83803341101075</v>
      </c>
      <c r="F27" s="23">
        <v>0.2817</v>
      </c>
      <c r="G27" s="23">
        <v>0.2817</v>
      </c>
      <c r="H27" s="21">
        <f>(G27*100)/F27-100</f>
        <v>0</v>
      </c>
      <c r="I27" s="6">
        <f>FLOOR(G27,0.00001)*D27</f>
        <v>1454276.25</v>
      </c>
    </row>
    <row r="28" spans="1:9" ht="13.5">
      <c r="A28" s="5"/>
      <c r="B28" s="18"/>
      <c r="C28" s="28" t="s">
        <v>29</v>
      </c>
      <c r="D28" s="26">
        <v>1400000</v>
      </c>
      <c r="E28" s="22"/>
      <c r="F28" s="23"/>
      <c r="G28" s="24"/>
      <c r="H28" s="21"/>
      <c r="I28" s="6"/>
    </row>
    <row r="29" spans="1:9" ht="13.5">
      <c r="A29" s="5"/>
      <c r="B29" s="18"/>
      <c r="C29" s="28" t="s">
        <v>28</v>
      </c>
      <c r="D29" s="26">
        <v>3762500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10"/>
      <c r="B32" s="12" t="s">
        <v>14</v>
      </c>
      <c r="C32" s="27">
        <f>SUM(C22:C31)</f>
        <v>19558722</v>
      </c>
      <c r="D32" s="30">
        <f>SUM(D27,D22)</f>
        <v>8292500</v>
      </c>
      <c r="E32" s="19">
        <f>(D32*100)/C32</f>
        <v>42.39796444777936</v>
      </c>
      <c r="F32" s="15"/>
      <c r="G32" s="15"/>
      <c r="H32" s="11"/>
      <c r="I32" s="20">
        <f>SUM(I22:I31)</f>
        <v>2335997.25</v>
      </c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13"/>
      <c r="B34" s="12" t="s">
        <v>12</v>
      </c>
      <c r="C34" s="27">
        <f>SUM(C32,C18)</f>
        <v>26408722</v>
      </c>
      <c r="D34" s="27">
        <f>SUM(D18,D32)</f>
        <v>15142500</v>
      </c>
      <c r="E34" s="19">
        <f>(D34*100)/C34</f>
        <v>57.33901095251788</v>
      </c>
      <c r="F34" s="14"/>
      <c r="G34" s="14"/>
      <c r="H34" s="14"/>
      <c r="I34" s="31">
        <f>SUM(I32,I18)</f>
        <v>4893102.25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2012-10-09T13:37:46Z</cp:lastPrinted>
  <dcterms:created xsi:type="dcterms:W3CDTF">2005-05-09T20:19:33Z</dcterms:created>
  <dcterms:modified xsi:type="dcterms:W3CDTF">2012-10-18T14:05:36Z</dcterms:modified>
  <cp:category/>
  <cp:version/>
  <cp:contentType/>
  <cp:contentStatus/>
</cp:coreProperties>
</file>