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2 MILHO VEP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<sst xmlns="http://schemas.openxmlformats.org/spreadsheetml/2006/main" count="53" uniqueCount="38">
  <si>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</si>
  <si>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</si>
  <si>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</si>
  <si>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</si>
  <si>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</si>
  <si>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</si>
  <si>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</si>
  <si>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</si>
  <si>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</si>
  <si>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</si>
  <si>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</si>
  <si>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</si>
  <si>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</si>
  <si>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</si>
  <si>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</si>
  <si>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</si>
  <si>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</si>
  <si>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</si>
  <si>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</si>
  <si>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</si>
  <si>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</si>
  <si>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</si>
  <si>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 xml:space="preserve">Retirado </t>
  </si>
  <si>
    <t>BMR</t>
  </si>
  <si>
    <t>BBSB</t>
  </si>
  <si>
    <t>BHCP</t>
  </si>
  <si>
    <t>BBM GO</t>
  </si>
  <si>
    <t>Sapezal</t>
  </si>
  <si>
    <t>Bom Jesus de Goias</t>
  </si>
  <si>
    <t xml:space="preserve">        AVISO DE VEP DE MILHO EM GRÃOS – Nº 342/12 - 20/09/2012</t>
  </si>
  <si>
    <t>Rondonopolis</t>
  </si>
  <si>
    <t>Nova Ubirata</t>
  </si>
  <si>
    <t>Sorriso (Boa Esperança)</t>
  </si>
  <si>
    <t>Ipiranga Do Norte</t>
  </si>
  <si>
    <t>-</t>
  </si>
  <si>
    <t>BMCG</t>
  </si>
  <si>
    <t>BBM CE</t>
  </si>
  <si>
    <t>BBM_GO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</si>
</sst>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workbookViewId="0" topLeftCell="A28">
      <selection activeCell="C43" sqref="C4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7109375" style="0" customWidth="1"/>
    <col min="6" max="6" width="11.28125" style="0" bestFit="1" customWidth="1"/>
    <col min="7" max="7" width="10.140625" style="0" bestFit="1" customWidth="1"/>
    <col min="8" max="8" width="11.00390625" style="0" customWidth="1"/>
    <col min="9" max="9" width="18.7109375" style="0" customWidth="1"/>
  </cols>
  <sheetData>
    <row r="1" ht="72.75" customHeight="1"/>
    <row r="2" spans="1:9" ht="38.25" customHeight="1">
      <c r="A2" s="33" t="s">
        <v>29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28</v>
      </c>
      <c r="C10" s="26">
        <v>2471682</v>
      </c>
      <c r="D10" s="29">
        <f>SUM(D11:D14)</f>
        <v>2471682</v>
      </c>
      <c r="E10" s="25">
        <f>(D10*100)/C10</f>
        <v>100</v>
      </c>
      <c r="F10" s="23">
        <v>0.3934</v>
      </c>
      <c r="G10" s="23">
        <v>0.4005</v>
      </c>
      <c r="H10" s="32" t="s">
        <v>34</v>
      </c>
      <c r="I10" s="6">
        <f>FLOOR(G10,0.00001)*D10</f>
        <v>989908.6410000001</v>
      </c>
    </row>
    <row r="11" spans="1:9" ht="13.5">
      <c r="A11" s="5"/>
      <c r="B11" s="18"/>
      <c r="C11" s="28" t="s">
        <v>23</v>
      </c>
      <c r="D11" s="26">
        <v>1600000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24</v>
      </c>
      <c r="D12" s="26">
        <v>332682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25</v>
      </c>
      <c r="D13" s="26">
        <v>489000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37</v>
      </c>
      <c r="D14" s="26">
        <v>50000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0"/>
      <c r="B16" s="12" t="s">
        <v>14</v>
      </c>
      <c r="C16" s="27">
        <f>SUM(C10:C15)</f>
        <v>2471682</v>
      </c>
      <c r="D16" s="30">
        <f>SUM(D10)</f>
        <v>2471682</v>
      </c>
      <c r="E16" s="19">
        <f>(D16*100)/C16</f>
        <v>100</v>
      </c>
      <c r="F16" s="15"/>
      <c r="G16" s="15"/>
      <c r="H16" s="11"/>
      <c r="I16" s="20">
        <f>SUM(I10)</f>
        <v>989908.6410000001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5" t="s">
        <v>19</v>
      </c>
      <c r="B18" s="36"/>
      <c r="C18" s="36"/>
      <c r="D18" s="36"/>
      <c r="E18" s="36"/>
      <c r="F18" s="36"/>
      <c r="G18" s="36"/>
      <c r="H18" s="36"/>
      <c r="I18" s="37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2</v>
      </c>
      <c r="B20" s="18" t="s">
        <v>30</v>
      </c>
      <c r="C20" s="26">
        <v>16520</v>
      </c>
      <c r="D20" s="29">
        <f>SUM(D21:D22)</f>
        <v>0</v>
      </c>
      <c r="E20" s="25">
        <f>(D20*100)/C20</f>
        <v>0</v>
      </c>
      <c r="F20" s="23">
        <v>0.3159</v>
      </c>
      <c r="G20" s="23"/>
      <c r="H20" s="21">
        <f>(G20*100)/F20-100</f>
        <v>-100</v>
      </c>
      <c r="I20" s="6">
        <f>FLOOR(G20,0.00001)*D20</f>
        <v>0</v>
      </c>
    </row>
    <row r="21" spans="1:9" ht="13.5">
      <c r="A21" s="5"/>
      <c r="B21" s="18"/>
      <c r="C21" s="28" t="s">
        <v>22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3</v>
      </c>
      <c r="B23" s="18" t="s">
        <v>27</v>
      </c>
      <c r="C23" s="26">
        <v>3000000</v>
      </c>
      <c r="D23" s="29">
        <f>SUM(D24:D24)</f>
        <v>3000000</v>
      </c>
      <c r="E23" s="25">
        <f>(D23*100)/C23</f>
        <v>100</v>
      </c>
      <c r="F23" s="23">
        <v>0.3</v>
      </c>
      <c r="G23" s="23">
        <v>0.301</v>
      </c>
      <c r="H23" s="21">
        <f>(G23*100)/F23-100</f>
        <v>0.3333333333333286</v>
      </c>
      <c r="I23" s="6">
        <f>FLOOR(G23,0.00001)*D23</f>
        <v>903000.0000000001</v>
      </c>
    </row>
    <row r="24" spans="1:9" ht="13.5">
      <c r="A24" s="5"/>
      <c r="B24" s="18"/>
      <c r="C24" s="28" t="s">
        <v>24</v>
      </c>
      <c r="D24" s="26">
        <v>3000000</v>
      </c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4</v>
      </c>
      <c r="B26" s="18" t="s">
        <v>31</v>
      </c>
      <c r="C26" s="26">
        <v>420000</v>
      </c>
      <c r="D26" s="29">
        <f>SUM(D27:D27)</f>
        <v>0</v>
      </c>
      <c r="E26" s="25">
        <f>(D26*100)/C26</f>
        <v>0</v>
      </c>
      <c r="F26" s="23">
        <v>0.3</v>
      </c>
      <c r="G26" s="23">
        <v>0.3</v>
      </c>
      <c r="H26" s="21"/>
      <c r="I26" s="6">
        <f>FLOOR(G26,0.00001)*D26</f>
        <v>0</v>
      </c>
    </row>
    <row r="27" spans="1:9" ht="13.5">
      <c r="A27" s="5"/>
      <c r="B27" s="18"/>
      <c r="C27" s="28" t="s">
        <v>22</v>
      </c>
      <c r="D27" s="26"/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5</v>
      </c>
      <c r="B29" s="18" t="s">
        <v>32</v>
      </c>
      <c r="C29" s="26">
        <v>300000</v>
      </c>
      <c r="D29" s="29">
        <f>SUM(D30:D30)</f>
        <v>0</v>
      </c>
      <c r="E29" s="25">
        <f>(D29*100)/C29</f>
        <v>0</v>
      </c>
      <c r="F29" s="23">
        <v>0.3</v>
      </c>
      <c r="G29" s="23"/>
      <c r="H29" s="21"/>
      <c r="I29" s="6"/>
    </row>
    <row r="30" spans="1:9" ht="13.5">
      <c r="A30" s="5"/>
      <c r="B30" s="18"/>
      <c r="C30" s="28" t="s">
        <v>22</v>
      </c>
      <c r="D30" s="26"/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6</v>
      </c>
      <c r="B32" s="18" t="s">
        <v>21</v>
      </c>
      <c r="C32" s="26">
        <v>3837500</v>
      </c>
      <c r="D32" s="29">
        <f>SUM(D33:D37)</f>
        <v>3835000</v>
      </c>
      <c r="E32" s="25">
        <f>(D32*100)/C32</f>
        <v>99.93485342019544</v>
      </c>
      <c r="F32" s="23">
        <v>0.3</v>
      </c>
      <c r="G32" s="23">
        <v>0.3044</v>
      </c>
      <c r="H32" s="21">
        <f>(G32*100)/F32-100</f>
        <v>1.4666666666666686</v>
      </c>
      <c r="I32" s="6">
        <f>FLOOR(G32,0.00001)*D32</f>
        <v>1167374</v>
      </c>
    </row>
    <row r="33" spans="1:9" ht="13.5">
      <c r="A33" s="5"/>
      <c r="B33" s="18"/>
      <c r="C33" s="28" t="s">
        <v>35</v>
      </c>
      <c r="D33" s="26">
        <v>600000</v>
      </c>
      <c r="E33" s="22"/>
      <c r="F33" s="23"/>
      <c r="G33" s="24"/>
      <c r="H33" s="21"/>
      <c r="I33" s="6"/>
    </row>
    <row r="34" spans="1:9" ht="13.5">
      <c r="A34" s="5"/>
      <c r="B34" s="18"/>
      <c r="C34" s="28" t="s">
        <v>23</v>
      </c>
      <c r="D34" s="26">
        <v>1475000</v>
      </c>
      <c r="E34" s="22"/>
      <c r="F34" s="23"/>
      <c r="G34" s="24"/>
      <c r="H34" s="21"/>
      <c r="I34" s="6"/>
    </row>
    <row r="35" spans="1:9" ht="13.5">
      <c r="A35" s="5"/>
      <c r="B35" s="18"/>
      <c r="C35" s="28" t="s">
        <v>25</v>
      </c>
      <c r="D35" s="26">
        <v>800000</v>
      </c>
      <c r="E35" s="22"/>
      <c r="F35" s="23"/>
      <c r="G35" s="24"/>
      <c r="H35" s="21"/>
      <c r="I35" s="6"/>
    </row>
    <row r="36" spans="1:9" ht="13.5">
      <c r="A36" s="5"/>
      <c r="B36" s="18"/>
      <c r="C36" s="28" t="s">
        <v>26</v>
      </c>
      <c r="D36" s="26">
        <v>200000</v>
      </c>
      <c r="E36" s="22"/>
      <c r="F36" s="23"/>
      <c r="G36" s="24"/>
      <c r="H36" s="21"/>
      <c r="I36" s="6"/>
    </row>
    <row r="37" spans="1:9" ht="13.5">
      <c r="A37" s="5"/>
      <c r="B37" s="18"/>
      <c r="C37" s="28" t="s">
        <v>36</v>
      </c>
      <c r="D37" s="26">
        <v>760000</v>
      </c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7</v>
      </c>
      <c r="B39" s="18" t="s">
        <v>33</v>
      </c>
      <c r="C39" s="26">
        <v>180000</v>
      </c>
      <c r="D39" s="29">
        <f>SUM(D40:D40)</f>
        <v>0</v>
      </c>
      <c r="E39" s="25">
        <f>(D39*100)/C39</f>
        <v>0</v>
      </c>
      <c r="F39" s="23">
        <v>0.3</v>
      </c>
      <c r="G39" s="23"/>
      <c r="H39" s="21">
        <f>(G39*100)/F39-100</f>
        <v>-100</v>
      </c>
      <c r="I39" s="6">
        <f>FLOOR(G39,0.00001)*D39</f>
        <v>0</v>
      </c>
    </row>
    <row r="40" spans="1:9" ht="13.5">
      <c r="A40" s="5"/>
      <c r="B40" s="18"/>
      <c r="C40" s="28" t="s">
        <v>22</v>
      </c>
      <c r="D40" s="26"/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>
        <v>8</v>
      </c>
      <c r="B42" s="18" t="s">
        <v>21</v>
      </c>
      <c r="C42" s="28">
        <v>4828753</v>
      </c>
      <c r="D42" s="29">
        <f>SUM(D43:D44)</f>
        <v>450000</v>
      </c>
      <c r="E42" s="25">
        <f>(D42*100)/C42</f>
        <v>9.319176193108241</v>
      </c>
      <c r="F42" s="23">
        <v>0.3</v>
      </c>
      <c r="G42" s="24">
        <v>0.3</v>
      </c>
      <c r="H42" s="21">
        <f>(G42*100)/F42-100</f>
        <v>0</v>
      </c>
      <c r="I42" s="6">
        <f>FLOOR(G42,0.00001)*D42</f>
        <v>135000.00000000003</v>
      </c>
    </row>
    <row r="43" spans="1:9" ht="13.5">
      <c r="A43" s="5"/>
      <c r="B43" s="18"/>
      <c r="C43" s="28" t="s">
        <v>23</v>
      </c>
      <c r="D43" s="26">
        <v>250000</v>
      </c>
      <c r="E43" s="22"/>
      <c r="F43" s="23"/>
      <c r="G43" s="24"/>
      <c r="H43" s="21"/>
      <c r="I43" s="6"/>
    </row>
    <row r="44" spans="1:9" ht="13.5">
      <c r="A44" s="5"/>
      <c r="B44" s="18"/>
      <c r="C44" s="28" t="s">
        <v>36</v>
      </c>
      <c r="D44" s="26">
        <v>200000</v>
      </c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10"/>
      <c r="B46" s="12" t="s">
        <v>14</v>
      </c>
      <c r="C46" s="27">
        <f>SUM(C20:C45)</f>
        <v>12582773</v>
      </c>
      <c r="D46" s="30">
        <f>SUM(D42,D32,D29,D26,D23,D20)</f>
        <v>7285000</v>
      </c>
      <c r="E46" s="19">
        <f>(D46*100)/C46</f>
        <v>57.89661785999</v>
      </c>
      <c r="F46" s="15"/>
      <c r="G46" s="15"/>
      <c r="H46" s="11"/>
      <c r="I46" s="20">
        <f>SUM(I20:I45)</f>
        <v>2205374</v>
      </c>
    </row>
    <row r="47" spans="1:9" ht="13.5">
      <c r="A47" s="5"/>
      <c r="B47" s="18"/>
      <c r="C47" s="28"/>
      <c r="D47" s="26"/>
      <c r="E47" s="22"/>
      <c r="F47" s="23"/>
      <c r="G47" s="24"/>
      <c r="H47" s="21"/>
      <c r="I47" s="6"/>
    </row>
    <row r="48" spans="1:9" ht="13.5">
      <c r="A48" s="13"/>
      <c r="B48" s="12" t="s">
        <v>12</v>
      </c>
      <c r="C48" s="27">
        <f>SUM(C46,C16)</f>
        <v>15054455</v>
      </c>
      <c r="D48" s="27">
        <f>SUM(D46,D16)</f>
        <v>9756682</v>
      </c>
      <c r="E48" s="19">
        <f>(D48*100)/C48</f>
        <v>64.80926742283265</v>
      </c>
      <c r="F48" s="14"/>
      <c r="G48" s="14"/>
      <c r="H48" s="14"/>
      <c r="I48" s="31">
        <f>SUM(I46,I16)</f>
        <v>3195282.641</v>
      </c>
    </row>
  </sheetData>
  <sheetProtection/>
  <mergeCells count="3">
    <mergeCell ref="A2:I2"/>
    <mergeCell ref="A8:I8"/>
    <mergeCell ref="A18:I1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2012-09-20T20:06:56Z</dcterms:modified>
  <cp:category/>
  <cp:version/>
  <cp:contentType/>
  <cp:contentStatus/>
</cp:coreProperties>
</file>