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<sst xmlns="http://schemas.openxmlformats.org/spreadsheetml/2006/main" count="95" uniqueCount="40">
  <si>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</si>
  <si>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</si>
  <si>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</si>
  <si>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</si>
  <si>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</si>
  <si>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</si>
  <si>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</si>
  <si>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</si>
  <si>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</si>
  <si>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</si>
  <si>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</si>
  <si>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</si>
  <si>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</si>
  <si>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</si>
  <si>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</si>
  <si>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</si>
  <si>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</si>
  <si>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</si>
  <si>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</si>
  <si>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Sorriso</t>
  </si>
  <si>
    <t>Sapezal</t>
  </si>
  <si>
    <t>Sinop</t>
  </si>
  <si>
    <t>Campos de Julio</t>
  </si>
  <si>
    <t>RO</t>
  </si>
  <si>
    <t>Totais/Médias RO</t>
  </si>
  <si>
    <t>Aviso de Venda de Milho - 133/2007 de 08/03/2007</t>
  </si>
  <si>
    <t>Campo Novo do Parecis</t>
  </si>
  <si>
    <t>Campo Verde</t>
  </si>
  <si>
    <t>Ipiranga do Norte</t>
  </si>
  <si>
    <t>Lucas do Rio Verde</t>
  </si>
  <si>
    <t>Nova Mutum</t>
  </si>
  <si>
    <t>0,225</t>
  </si>
  <si>
    <t>0,230</t>
  </si>
  <si>
    <t>Novo Mundo</t>
  </si>
  <si>
    <t>Porto dos Gauchos</t>
  </si>
  <si>
    <t>Primavera do Leste</t>
  </si>
  <si>
    <t>Tabaporã</t>
  </si>
  <si>
    <t>Tangará da Serra</t>
  </si>
  <si>
    <t>Tapura/Novo Eldorado</t>
  </si>
  <si>
    <t>0,285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</si>
</sst>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  <xf numFmtId="171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25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26</v>
      </c>
      <c r="C8" s="11">
        <v>2601375</v>
      </c>
      <c r="D8" s="11">
        <v>0</v>
      </c>
      <c r="E8" s="12">
        <f aca="true" t="shared" si="0" ref="E8:E18">(D8*100)/C8</f>
        <v>0</v>
      </c>
      <c r="F8" s="20" t="s">
        <v>31</v>
      </c>
      <c r="G8" s="11">
        <v>0</v>
      </c>
      <c r="H8" s="11">
        <v>0</v>
      </c>
      <c r="I8" s="12">
        <f aca="true" t="shared" si="1" ref="I8:I14">FLOOR(G8,0.00001)*D8</f>
        <v>0</v>
      </c>
    </row>
    <row r="9" spans="1:9" ht="13.5">
      <c r="A9" s="9">
        <v>2</v>
      </c>
      <c r="B9" s="10" t="s">
        <v>27</v>
      </c>
      <c r="C9" s="11">
        <v>1500000</v>
      </c>
      <c r="D9" s="11">
        <v>1500000</v>
      </c>
      <c r="E9" s="12">
        <f t="shared" si="0"/>
        <v>100</v>
      </c>
      <c r="F9" s="20" t="s">
        <v>31</v>
      </c>
      <c r="G9" s="20" t="s">
        <v>32</v>
      </c>
      <c r="H9" s="18">
        <f>((G9*100)/F9)-100</f>
        <v>2.2222222222222143</v>
      </c>
      <c r="I9" s="12">
        <f t="shared" si="1"/>
        <v>345000</v>
      </c>
    </row>
    <row r="10" spans="1:9" ht="13.5">
      <c r="A10" s="9">
        <v>3</v>
      </c>
      <c r="B10" s="10" t="s">
        <v>22</v>
      </c>
      <c r="C10" s="11">
        <v>1112356</v>
      </c>
      <c r="D10" s="11">
        <v>0</v>
      </c>
      <c r="E10" s="12">
        <f t="shared" si="0"/>
        <v>0</v>
      </c>
      <c r="F10" s="20" t="s">
        <v>31</v>
      </c>
      <c r="G10" s="11">
        <v>0</v>
      </c>
      <c r="H10" s="11">
        <v>0</v>
      </c>
      <c r="I10" s="12">
        <f t="shared" si="1"/>
        <v>0</v>
      </c>
    </row>
    <row r="11" spans="1:9" ht="13.5">
      <c r="A11" s="9">
        <v>4</v>
      </c>
      <c r="B11" s="10" t="s">
        <v>28</v>
      </c>
      <c r="C11" s="11">
        <v>4200000</v>
      </c>
      <c r="D11" s="11">
        <v>60000</v>
      </c>
      <c r="E11" s="12">
        <f t="shared" si="0"/>
        <v>1.4285714285714286</v>
      </c>
      <c r="F11" s="20" t="s">
        <v>31</v>
      </c>
      <c r="G11" s="20" t="s">
        <v>31</v>
      </c>
      <c r="H11" s="18">
        <f>((G11*100)/F11)-100</f>
        <v>0</v>
      </c>
      <c r="I11" s="12">
        <f t="shared" si="1"/>
        <v>13500</v>
      </c>
    </row>
    <row r="12" spans="1:9" ht="13.5">
      <c r="A12" s="9">
        <v>5</v>
      </c>
      <c r="B12" s="10" t="s">
        <v>29</v>
      </c>
      <c r="C12" s="11">
        <v>3700000</v>
      </c>
      <c r="D12" s="11">
        <v>3700000</v>
      </c>
      <c r="E12" s="12">
        <f t="shared" si="0"/>
        <v>100</v>
      </c>
      <c r="F12" s="20" t="s">
        <v>31</v>
      </c>
      <c r="G12" s="20" t="s">
        <v>31</v>
      </c>
      <c r="H12" s="18">
        <f>((G12*100)/F12)-100</f>
        <v>0</v>
      </c>
      <c r="I12" s="12">
        <f t="shared" si="1"/>
        <v>832500</v>
      </c>
    </row>
    <row r="13" spans="1:9" ht="13.5">
      <c r="A13" s="9">
        <v>6</v>
      </c>
      <c r="B13" s="10" t="s">
        <v>30</v>
      </c>
      <c r="C13" s="11">
        <v>1400000</v>
      </c>
      <c r="D13" s="11">
        <v>0</v>
      </c>
      <c r="E13" s="12">
        <f t="shared" si="0"/>
        <v>0</v>
      </c>
      <c r="F13" s="20" t="s">
        <v>31</v>
      </c>
      <c r="G13" s="11">
        <v>0</v>
      </c>
      <c r="H13" s="11">
        <v>0</v>
      </c>
      <c r="I13" s="12">
        <f t="shared" si="1"/>
        <v>0</v>
      </c>
    </row>
    <row r="14" spans="1:9" ht="13.5">
      <c r="A14" s="9">
        <v>7</v>
      </c>
      <c r="B14" s="10" t="s">
        <v>30</v>
      </c>
      <c r="C14" s="11">
        <v>911200</v>
      </c>
      <c r="D14" s="11">
        <v>0</v>
      </c>
      <c r="E14" s="12">
        <f t="shared" si="0"/>
        <v>0</v>
      </c>
      <c r="F14" s="20" t="s">
        <v>31</v>
      </c>
      <c r="G14" s="11">
        <v>0</v>
      </c>
      <c r="H14" s="11">
        <v>0</v>
      </c>
      <c r="I14" s="12">
        <f t="shared" si="1"/>
        <v>0</v>
      </c>
    </row>
    <row r="15" spans="1:9" ht="13.5">
      <c r="A15" s="9">
        <v>8</v>
      </c>
      <c r="B15" s="10" t="s">
        <v>30</v>
      </c>
      <c r="C15" s="11">
        <v>1629075</v>
      </c>
      <c r="D15" s="11">
        <v>120000</v>
      </c>
      <c r="E15" s="12">
        <f t="shared" si="0"/>
        <v>7.366143363565214</v>
      </c>
      <c r="F15" s="20" t="s">
        <v>31</v>
      </c>
      <c r="G15" s="20" t="s">
        <v>31</v>
      </c>
      <c r="H15" s="18">
        <f>((G15*100)/F15)-100</f>
        <v>0</v>
      </c>
      <c r="I15" s="12">
        <f>FLOOR(G15,0.00001)*D15</f>
        <v>27000</v>
      </c>
    </row>
    <row r="16" spans="1:9" ht="13.5">
      <c r="A16" s="9">
        <v>9</v>
      </c>
      <c r="B16" s="10" t="s">
        <v>33</v>
      </c>
      <c r="C16" s="11">
        <v>381833</v>
      </c>
      <c r="D16" s="11">
        <v>129000</v>
      </c>
      <c r="E16" s="12">
        <f t="shared" si="0"/>
        <v>33.784403129116654</v>
      </c>
      <c r="F16" s="20" t="s">
        <v>31</v>
      </c>
      <c r="G16" s="20" t="s">
        <v>31</v>
      </c>
      <c r="H16" s="18">
        <f>((G16*100)/F16)-100</f>
        <v>0</v>
      </c>
      <c r="I16" s="12">
        <f>FLOOR(G16,0.00001)*D16</f>
        <v>29025</v>
      </c>
    </row>
    <row r="17" spans="1:9" ht="13.5">
      <c r="A17" s="9">
        <v>10</v>
      </c>
      <c r="B17" s="10" t="s">
        <v>34</v>
      </c>
      <c r="C17" s="11">
        <v>580000</v>
      </c>
      <c r="D17" s="11">
        <v>0</v>
      </c>
      <c r="E17" s="12">
        <f t="shared" si="0"/>
        <v>0</v>
      </c>
      <c r="F17" s="20" t="s">
        <v>31</v>
      </c>
      <c r="G17" s="11">
        <v>0</v>
      </c>
      <c r="H17" s="11">
        <v>0</v>
      </c>
      <c r="I17" s="12">
        <f>FLOOR(G17,0.00001)*D17</f>
        <v>0</v>
      </c>
    </row>
    <row r="18" spans="1:9" ht="13.5">
      <c r="A18" s="9">
        <v>11</v>
      </c>
      <c r="B18" s="10" t="s">
        <v>34</v>
      </c>
      <c r="C18" s="11">
        <v>810000</v>
      </c>
      <c r="D18" s="11">
        <v>0</v>
      </c>
      <c r="E18" s="12">
        <f t="shared" si="0"/>
        <v>0</v>
      </c>
      <c r="F18" s="20" t="s">
        <v>31</v>
      </c>
      <c r="G18" s="11">
        <v>0</v>
      </c>
      <c r="H18" s="11">
        <v>0</v>
      </c>
      <c r="I18" s="12">
        <f>FLOOR(G18,0.00001)*D18</f>
        <v>0</v>
      </c>
    </row>
    <row r="19" spans="1:9" ht="13.5">
      <c r="A19" s="9">
        <v>12</v>
      </c>
      <c r="B19" s="10" t="s">
        <v>35</v>
      </c>
      <c r="C19" s="11">
        <v>360000</v>
      </c>
      <c r="D19" s="11">
        <v>90000</v>
      </c>
      <c r="E19" s="12">
        <f aca="true" t="shared" si="2" ref="E19:E24">(D19*100)/C19</f>
        <v>25</v>
      </c>
      <c r="F19" s="20" t="s">
        <v>31</v>
      </c>
      <c r="G19" s="20" t="s">
        <v>31</v>
      </c>
      <c r="H19" s="18">
        <f>((G19*100)/F19)-100</f>
        <v>0</v>
      </c>
      <c r="I19" s="12">
        <f aca="true" t="shared" si="3" ref="I19:I24">FLOOR(G19,0.00001)*D19</f>
        <v>20250</v>
      </c>
    </row>
    <row r="20" spans="1:9" ht="13.5">
      <c r="A20" s="9">
        <v>13</v>
      </c>
      <c r="B20" s="10" t="s">
        <v>20</v>
      </c>
      <c r="C20" s="11">
        <v>560000</v>
      </c>
      <c r="D20" s="11">
        <v>120000</v>
      </c>
      <c r="E20" s="12">
        <f t="shared" si="2"/>
        <v>21.428571428571427</v>
      </c>
      <c r="F20" s="20" t="s">
        <v>31</v>
      </c>
      <c r="G20" s="20" t="s">
        <v>31</v>
      </c>
      <c r="H20" s="18">
        <f>((G20*100)/F20)-100</f>
        <v>0</v>
      </c>
      <c r="I20" s="12">
        <f t="shared" si="3"/>
        <v>27000</v>
      </c>
    </row>
    <row r="21" spans="1:9" ht="13.5">
      <c r="A21" s="9">
        <v>14</v>
      </c>
      <c r="B21" s="10" t="s">
        <v>20</v>
      </c>
      <c r="C21" s="11">
        <v>2000000</v>
      </c>
      <c r="D21" s="11">
        <v>0</v>
      </c>
      <c r="E21" s="12">
        <f t="shared" si="2"/>
        <v>0</v>
      </c>
      <c r="F21" s="20" t="s">
        <v>31</v>
      </c>
      <c r="G21" s="11">
        <v>0</v>
      </c>
      <c r="H21" s="11">
        <v>0</v>
      </c>
      <c r="I21" s="12">
        <f t="shared" si="3"/>
        <v>0</v>
      </c>
    </row>
    <row r="22" spans="1:9" ht="13.5">
      <c r="A22" s="9">
        <v>15</v>
      </c>
      <c r="B22" s="10" t="s">
        <v>20</v>
      </c>
      <c r="C22" s="11">
        <v>832000</v>
      </c>
      <c r="D22" s="11">
        <v>0</v>
      </c>
      <c r="E22" s="12">
        <f t="shared" si="2"/>
        <v>0</v>
      </c>
      <c r="F22" s="20" t="s">
        <v>31</v>
      </c>
      <c r="G22" s="11">
        <v>0</v>
      </c>
      <c r="H22" s="11">
        <v>0</v>
      </c>
      <c r="I22" s="12">
        <f t="shared" si="3"/>
        <v>0</v>
      </c>
    </row>
    <row r="23" spans="1:9" ht="13.5">
      <c r="A23" s="9">
        <v>16</v>
      </c>
      <c r="B23" s="10" t="s">
        <v>21</v>
      </c>
      <c r="C23" s="11">
        <v>3000000</v>
      </c>
      <c r="D23" s="11">
        <v>0</v>
      </c>
      <c r="E23" s="12">
        <f t="shared" si="2"/>
        <v>0</v>
      </c>
      <c r="F23" s="20" t="s">
        <v>31</v>
      </c>
      <c r="G23" s="11">
        <v>0</v>
      </c>
      <c r="H23" s="11">
        <v>0</v>
      </c>
      <c r="I23" s="12">
        <f t="shared" si="3"/>
        <v>0</v>
      </c>
    </row>
    <row r="24" spans="1:9" ht="13.5">
      <c r="A24" s="9">
        <v>17</v>
      </c>
      <c r="B24" s="10" t="s">
        <v>21</v>
      </c>
      <c r="C24" s="11">
        <v>3981480</v>
      </c>
      <c r="D24" s="11">
        <v>0</v>
      </c>
      <c r="E24" s="12">
        <f t="shared" si="2"/>
        <v>0</v>
      </c>
      <c r="F24" s="20" t="s">
        <v>31</v>
      </c>
      <c r="G24" s="11">
        <v>0</v>
      </c>
      <c r="H24" s="11">
        <v>0</v>
      </c>
      <c r="I24" s="12">
        <f t="shared" si="3"/>
        <v>0</v>
      </c>
    </row>
    <row r="25" spans="1:9" ht="13.5">
      <c r="A25" s="9">
        <v>18</v>
      </c>
      <c r="B25" s="10" t="s">
        <v>21</v>
      </c>
      <c r="C25" s="11">
        <v>72620</v>
      </c>
      <c r="D25" s="11">
        <v>0</v>
      </c>
      <c r="E25" s="12">
        <f aca="true" t="shared" si="4" ref="E25:E34">(D25*100)/C25</f>
        <v>0</v>
      </c>
      <c r="F25" s="20" t="s">
        <v>31</v>
      </c>
      <c r="G25" s="11">
        <v>0</v>
      </c>
      <c r="H25" s="11">
        <v>0</v>
      </c>
      <c r="I25" s="12">
        <f aca="true" t="shared" si="5" ref="I25:I34">FLOOR(G25,0.00001)*D25</f>
        <v>0</v>
      </c>
    </row>
    <row r="26" spans="1:9" ht="13.5">
      <c r="A26" s="9">
        <v>19</v>
      </c>
      <c r="B26" s="10" t="s">
        <v>21</v>
      </c>
      <c r="C26" s="11">
        <v>70920</v>
      </c>
      <c r="D26" s="11">
        <v>0</v>
      </c>
      <c r="E26" s="12">
        <f t="shared" si="4"/>
        <v>0</v>
      </c>
      <c r="F26" s="20" t="s">
        <v>31</v>
      </c>
      <c r="G26" s="11">
        <v>0</v>
      </c>
      <c r="H26" s="11">
        <v>0</v>
      </c>
      <c r="I26" s="12">
        <f t="shared" si="5"/>
        <v>0</v>
      </c>
    </row>
    <row r="27" spans="1:9" ht="13.5">
      <c r="A27" s="9">
        <v>20</v>
      </c>
      <c r="B27" s="10" t="s">
        <v>21</v>
      </c>
      <c r="C27" s="11">
        <v>138110</v>
      </c>
      <c r="D27" s="11">
        <v>0</v>
      </c>
      <c r="E27" s="12">
        <f t="shared" si="4"/>
        <v>0</v>
      </c>
      <c r="F27" s="20" t="s">
        <v>31</v>
      </c>
      <c r="G27" s="11">
        <v>0</v>
      </c>
      <c r="H27" s="11">
        <v>0</v>
      </c>
      <c r="I27" s="12">
        <f t="shared" si="5"/>
        <v>0</v>
      </c>
    </row>
    <row r="28" spans="1:9" ht="13.5">
      <c r="A28" s="9">
        <v>21</v>
      </c>
      <c r="B28" s="10" t="s">
        <v>19</v>
      </c>
      <c r="C28" s="11">
        <v>4883611</v>
      </c>
      <c r="D28" s="11">
        <v>0</v>
      </c>
      <c r="E28" s="12">
        <f t="shared" si="4"/>
        <v>0</v>
      </c>
      <c r="F28" s="20" t="s">
        <v>31</v>
      </c>
      <c r="G28" s="11">
        <v>0</v>
      </c>
      <c r="H28" s="11">
        <v>0</v>
      </c>
      <c r="I28" s="12">
        <f t="shared" si="5"/>
        <v>0</v>
      </c>
    </row>
    <row r="29" spans="1:9" ht="13.5">
      <c r="A29" s="9">
        <v>22</v>
      </c>
      <c r="B29" s="10" t="s">
        <v>19</v>
      </c>
      <c r="C29" s="11">
        <v>1560000</v>
      </c>
      <c r="D29" s="11">
        <v>300000</v>
      </c>
      <c r="E29" s="12">
        <f t="shared" si="4"/>
        <v>19.23076923076923</v>
      </c>
      <c r="F29" s="20" t="s">
        <v>31</v>
      </c>
      <c r="G29" s="20" t="s">
        <v>31</v>
      </c>
      <c r="H29" s="18">
        <f>((G29*100)/F29)-100</f>
        <v>0</v>
      </c>
      <c r="I29" s="12">
        <f t="shared" si="5"/>
        <v>67500</v>
      </c>
    </row>
    <row r="30" spans="1:9" ht="13.5">
      <c r="A30" s="9">
        <v>23</v>
      </c>
      <c r="B30" s="10" t="s">
        <v>19</v>
      </c>
      <c r="C30" s="11">
        <v>600000</v>
      </c>
      <c r="D30" s="11">
        <v>240000</v>
      </c>
      <c r="E30" s="12">
        <f t="shared" si="4"/>
        <v>40</v>
      </c>
      <c r="F30" s="20" t="s">
        <v>31</v>
      </c>
      <c r="G30" s="20" t="s">
        <v>31</v>
      </c>
      <c r="H30" s="18">
        <f>((G30*100)/F30)-100</f>
        <v>0</v>
      </c>
      <c r="I30" s="12">
        <f t="shared" si="5"/>
        <v>54000</v>
      </c>
    </row>
    <row r="31" spans="1:9" ht="13.5">
      <c r="A31" s="9">
        <v>24</v>
      </c>
      <c r="B31" s="10" t="s">
        <v>19</v>
      </c>
      <c r="C31" s="11">
        <v>600000</v>
      </c>
      <c r="D31" s="11">
        <v>0</v>
      </c>
      <c r="E31" s="12">
        <f t="shared" si="4"/>
        <v>0</v>
      </c>
      <c r="F31" s="20" t="s">
        <v>31</v>
      </c>
      <c r="G31" s="11">
        <v>0</v>
      </c>
      <c r="H31" s="11">
        <v>0</v>
      </c>
      <c r="I31" s="12">
        <f t="shared" si="5"/>
        <v>0</v>
      </c>
    </row>
    <row r="32" spans="1:9" ht="13.5">
      <c r="A32" s="9">
        <v>25</v>
      </c>
      <c r="B32" s="10" t="s">
        <v>36</v>
      </c>
      <c r="C32" s="11">
        <v>1200000</v>
      </c>
      <c r="D32" s="11">
        <v>0</v>
      </c>
      <c r="E32" s="12">
        <f t="shared" si="4"/>
        <v>0</v>
      </c>
      <c r="F32" s="20" t="s">
        <v>31</v>
      </c>
      <c r="G32" s="11">
        <v>0</v>
      </c>
      <c r="H32" s="11">
        <v>0</v>
      </c>
      <c r="I32" s="12">
        <f t="shared" si="5"/>
        <v>0</v>
      </c>
    </row>
    <row r="33" spans="1:9" ht="13.5">
      <c r="A33" s="9">
        <v>26</v>
      </c>
      <c r="B33" s="10" t="s">
        <v>37</v>
      </c>
      <c r="C33" s="11">
        <v>2500000</v>
      </c>
      <c r="D33" s="11">
        <v>225000</v>
      </c>
      <c r="E33" s="12">
        <f t="shared" si="4"/>
        <v>9</v>
      </c>
      <c r="F33" s="20" t="s">
        <v>31</v>
      </c>
      <c r="G33" s="20" t="s">
        <v>31</v>
      </c>
      <c r="H33" s="18">
        <f>((G33*100)/F33)-100</f>
        <v>0</v>
      </c>
      <c r="I33" s="12">
        <f t="shared" si="5"/>
        <v>50625</v>
      </c>
    </row>
    <row r="34" spans="1:9" ht="13.5">
      <c r="A34" s="9">
        <v>27</v>
      </c>
      <c r="B34" s="10" t="s">
        <v>38</v>
      </c>
      <c r="C34" s="11">
        <v>39150</v>
      </c>
      <c r="D34" s="11">
        <v>0</v>
      </c>
      <c r="E34" s="12">
        <f t="shared" si="4"/>
        <v>0</v>
      </c>
      <c r="F34" s="20" t="s">
        <v>31</v>
      </c>
      <c r="G34" s="11">
        <v>0</v>
      </c>
      <c r="H34" s="11">
        <v>0</v>
      </c>
      <c r="I34" s="12">
        <f t="shared" si="5"/>
        <v>0</v>
      </c>
    </row>
    <row r="35" spans="1:9" ht="13.5">
      <c r="A35" s="13"/>
      <c r="B35" s="14" t="s">
        <v>18</v>
      </c>
      <c r="C35" s="15">
        <f>SUM(C8:C34)</f>
        <v>41223730</v>
      </c>
      <c r="D35" s="15">
        <f>SUM(D8:D34)</f>
        <v>6484000</v>
      </c>
      <c r="E35" s="16">
        <f>(D35*100)/C35</f>
        <v>15.728804744257737</v>
      </c>
      <c r="F35" s="17"/>
      <c r="G35" s="22">
        <f>(I35/D35)</f>
        <v>0.22615669339913633</v>
      </c>
      <c r="H35" s="16"/>
      <c r="I35" s="16">
        <f>SUM(I8:I34)</f>
        <v>1466400</v>
      </c>
    </row>
    <row r="36" spans="1:9" ht="13.5">
      <c r="A36" s="6" t="s">
        <v>23</v>
      </c>
      <c r="B36" s="6"/>
      <c r="C36" s="7"/>
      <c r="D36" s="7"/>
      <c r="E36" s="6"/>
      <c r="F36" s="8"/>
      <c r="G36" s="6"/>
      <c r="H36" s="19"/>
      <c r="I36" s="6"/>
    </row>
    <row r="37" spans="1:9" ht="13.5">
      <c r="A37" s="9">
        <v>28</v>
      </c>
      <c r="B37" s="10" t="s">
        <v>22</v>
      </c>
      <c r="C37" s="11">
        <v>4000000</v>
      </c>
      <c r="D37" s="11">
        <v>0</v>
      </c>
      <c r="E37" s="12">
        <f>(D37*100)/C37</f>
        <v>0</v>
      </c>
      <c r="F37" s="20" t="s">
        <v>39</v>
      </c>
      <c r="G37" s="11">
        <v>0</v>
      </c>
      <c r="H37" s="11">
        <v>0</v>
      </c>
      <c r="I37" s="12">
        <f>FLOOR(G37,0.00001)*D37</f>
        <v>0</v>
      </c>
    </row>
    <row r="38" spans="1:9" ht="13.5">
      <c r="A38" s="13"/>
      <c r="B38" s="14" t="s">
        <v>24</v>
      </c>
      <c r="C38" s="15">
        <f>SUM(C37)</f>
        <v>4000000</v>
      </c>
      <c r="D38" s="15">
        <f>SUM(D37)</f>
        <v>0</v>
      </c>
      <c r="E38" s="16">
        <f>(D38*100)/C38</f>
        <v>0</v>
      </c>
      <c r="F38" s="17"/>
      <c r="G38" s="23">
        <v>0</v>
      </c>
      <c r="H38" s="16"/>
      <c r="I38" s="16">
        <f>SUM(I37)</f>
        <v>0</v>
      </c>
    </row>
    <row r="40" spans="1:9" ht="13.5">
      <c r="A40" s="13"/>
      <c r="B40" s="14" t="s">
        <v>13</v>
      </c>
      <c r="C40" s="15">
        <f>SUM(C35,C38)</f>
        <v>45223730</v>
      </c>
      <c r="D40" s="15">
        <f>SUM(D35,D38)</f>
        <v>6484000</v>
      </c>
      <c r="E40" s="16">
        <f>(D40*100)/C40</f>
        <v>14.337605500475082</v>
      </c>
      <c r="F40" s="17"/>
      <c r="G40" s="22">
        <f>(I40/D40)</f>
        <v>0.22615669339913633</v>
      </c>
      <c r="H40" s="16"/>
      <c r="I40" s="16">
        <f>SUM(I35,I38)</f>
        <v>1466400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2007-03-01T17:49:38Z</cp:lastPrinted>
  <dcterms:created xsi:type="dcterms:W3CDTF">2000-02-06T15:20:34Z</dcterms:created>
  <dcterms:modified xsi:type="dcterms:W3CDTF">2007-03-08T18:58:05Z</dcterms:modified>
  <cp:category/>
  <cp:version/>
  <cp:contentType/>
  <cp:contentStatus/>
</cp:coreProperties>
</file>