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7 MILHO VENDA 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<sst xmlns="http://schemas.openxmlformats.org/spreadsheetml/2006/main" count="50" uniqueCount="37">
  <si>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</si>
  <si>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</si>
  <si>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</si>
  <si>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</si>
  <si>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</si>
  <si>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</si>
  <si>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</si>
  <si>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</si>
  <si>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</si>
  <si>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</si>
  <si>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</si>
  <si>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</si>
  <si>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</si>
  <si>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</si>
  <si>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</si>
  <si>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</si>
  <si>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</si>
  <si>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</si>
  <si>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</si>
  <si>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</si>
  <si>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</si>
  <si>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Rio Verde</t>
  </si>
  <si>
    <t>Sorriso</t>
  </si>
  <si>
    <t xml:space="preserve">Retirado </t>
  </si>
  <si>
    <t>Itanhanga</t>
  </si>
  <si>
    <t>Ipiranga do Norte</t>
  </si>
  <si>
    <t>BMR</t>
  </si>
  <si>
    <t>BBSB</t>
  </si>
  <si>
    <t>BHCP</t>
  </si>
  <si>
    <t>BBM GO</t>
  </si>
  <si>
    <t xml:space="preserve">Itanhanga </t>
  </si>
  <si>
    <t>Sapezal</t>
  </si>
  <si>
    <t>BNM</t>
  </si>
  <si>
    <t>Tupurah</t>
  </si>
  <si>
    <t>Portelandia</t>
  </si>
  <si>
    <t xml:space="preserve">        AVISO DE VEP DE MILHO EM GRÃOS – Nº 203/12 - 19/07/2012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</si>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</sst>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31">
      <selection activeCell="G11" sqref="G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35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34</v>
      </c>
      <c r="C10" s="26">
        <v>4604361</v>
      </c>
      <c r="D10" s="29">
        <f>SUM(D11:D16)</f>
        <v>4279500</v>
      </c>
      <c r="E10" s="25">
        <f>(D10*100)/C10</f>
        <v>92.94449327496258</v>
      </c>
      <c r="F10" s="23">
        <v>0.3642</v>
      </c>
      <c r="G10" s="23">
        <v>0.3642</v>
      </c>
      <c r="H10" s="21">
        <f>(G10*100)/F10-100</f>
        <v>0</v>
      </c>
      <c r="I10" s="6">
        <f>FLOOR(G10,0.00001)*D10</f>
        <v>1558593.9000000001</v>
      </c>
    </row>
    <row r="11" spans="1:9" ht="13.5">
      <c r="A11" s="5"/>
      <c r="B11" s="18"/>
      <c r="C11" s="28" t="s">
        <v>32</v>
      </c>
      <c r="D11" s="26">
        <v>33000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26</v>
      </c>
      <c r="D12" s="26">
        <v>2880000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27</v>
      </c>
      <c r="D13" s="26">
        <v>816000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28</v>
      </c>
      <c r="D14" s="26">
        <v>350500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29</v>
      </c>
      <c r="D15" s="26">
        <v>200000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2</v>
      </c>
      <c r="B17" s="18" t="s">
        <v>21</v>
      </c>
      <c r="C17" s="26">
        <v>29028</v>
      </c>
      <c r="D17" s="26">
        <f>SUM(D18:D20)</f>
        <v>0</v>
      </c>
      <c r="E17" s="25">
        <f>(D17*100)/C17</f>
        <v>0</v>
      </c>
      <c r="F17" s="23">
        <v>0.3642</v>
      </c>
      <c r="G17" s="23"/>
      <c r="H17" s="21"/>
      <c r="I17" s="6">
        <f>FLOOR(G17,0.00001)*D17</f>
        <v>0</v>
      </c>
    </row>
    <row r="18" spans="1:9" ht="13.5">
      <c r="A18" s="5"/>
      <c r="B18" s="18"/>
      <c r="C18" s="28" t="s">
        <v>36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10"/>
      <c r="B21" s="12" t="s">
        <v>14</v>
      </c>
      <c r="C21" s="27">
        <f>SUM(C10:C20)</f>
        <v>4633389</v>
      </c>
      <c r="D21" s="30">
        <f>SUM(D17,D10)</f>
        <v>4279500</v>
      </c>
      <c r="E21" s="19">
        <f>(D21*100)/C21</f>
        <v>92.36219967716934</v>
      </c>
      <c r="F21" s="15"/>
      <c r="G21" s="15"/>
      <c r="H21" s="11"/>
      <c r="I21" s="20">
        <f>SUM(I17,I10)</f>
        <v>1558593.9000000001</v>
      </c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34" t="s">
        <v>19</v>
      </c>
      <c r="B24" s="35"/>
      <c r="C24" s="35"/>
      <c r="D24" s="35"/>
      <c r="E24" s="35"/>
      <c r="F24" s="35"/>
      <c r="G24" s="35"/>
      <c r="H24" s="35"/>
      <c r="I24" s="36"/>
    </row>
    <row r="25" spans="1:9" ht="13.5">
      <c r="A25" s="8"/>
      <c r="B25" s="8"/>
      <c r="C25" s="8"/>
      <c r="D25" s="8"/>
      <c r="E25" s="8"/>
      <c r="F25" s="8"/>
      <c r="G25" s="8"/>
      <c r="H25" s="8"/>
      <c r="I25" s="9"/>
    </row>
    <row r="26" spans="1:9" ht="13.5">
      <c r="A26" s="5">
        <v>3</v>
      </c>
      <c r="B26" s="18" t="s">
        <v>25</v>
      </c>
      <c r="C26" s="26">
        <v>4034080</v>
      </c>
      <c r="D26" s="29">
        <f>SUM(D27:D27)</f>
        <v>0</v>
      </c>
      <c r="E26" s="25">
        <f>(D26*100)/C26</f>
        <v>0</v>
      </c>
      <c r="F26" s="23">
        <v>0.3159</v>
      </c>
      <c r="G26" s="23"/>
      <c r="H26" s="21"/>
      <c r="I26" s="6">
        <f>FLOOR(G26,0.00001)*D26</f>
        <v>0</v>
      </c>
    </row>
    <row r="27" spans="1:9" ht="13.5">
      <c r="A27" s="5"/>
      <c r="B27" s="18"/>
      <c r="C27" s="28" t="s">
        <v>23</v>
      </c>
      <c r="D27" s="26"/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4</v>
      </c>
      <c r="B29" s="18" t="s">
        <v>30</v>
      </c>
      <c r="C29" s="26">
        <v>714382</v>
      </c>
      <c r="D29" s="29">
        <f>SUM(D30:D30)</f>
        <v>0</v>
      </c>
      <c r="E29" s="25">
        <f>(D29*100)/C29</f>
        <v>0</v>
      </c>
      <c r="F29" s="23">
        <v>0.3159</v>
      </c>
      <c r="G29" s="23"/>
      <c r="H29" s="21"/>
      <c r="I29" s="6">
        <f>FLOOR(G29,0.00001)*D29</f>
        <v>0</v>
      </c>
    </row>
    <row r="30" spans="1:9" ht="13.5">
      <c r="A30" s="5"/>
      <c r="B30" s="18"/>
      <c r="C30" s="28" t="s">
        <v>23</v>
      </c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5</v>
      </c>
      <c r="B32" s="18" t="s">
        <v>24</v>
      </c>
      <c r="C32" s="26">
        <v>4436886</v>
      </c>
      <c r="D32" s="29">
        <f>SUM(D33:D33)</f>
        <v>0</v>
      </c>
      <c r="E32" s="25">
        <f>(D32*100)/C32</f>
        <v>0</v>
      </c>
      <c r="F32" s="23">
        <v>0.3159</v>
      </c>
      <c r="G32" s="23"/>
      <c r="H32" s="21"/>
      <c r="I32" s="6">
        <f>FLOOR(G32,0.00001)*D32</f>
        <v>0</v>
      </c>
    </row>
    <row r="33" spans="1:9" ht="13.5">
      <c r="A33" s="5"/>
      <c r="B33" s="18"/>
      <c r="C33" s="28" t="s">
        <v>23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6</v>
      </c>
      <c r="B35" s="18" t="s">
        <v>24</v>
      </c>
      <c r="C35" s="26">
        <v>3830000</v>
      </c>
      <c r="D35" s="29">
        <f>SUM(D36:D36)</f>
        <v>0</v>
      </c>
      <c r="E35" s="25">
        <f>(D35*100)/C35</f>
        <v>0</v>
      </c>
      <c r="F35" s="23">
        <v>0.3159</v>
      </c>
      <c r="G35" s="23"/>
      <c r="H35" s="21"/>
      <c r="I35" s="6"/>
    </row>
    <row r="36" spans="1:9" ht="13.5">
      <c r="A36" s="5"/>
      <c r="B36" s="18"/>
      <c r="C36" s="28" t="s">
        <v>23</v>
      </c>
      <c r="D36" s="26"/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7</v>
      </c>
      <c r="B38" s="18" t="s">
        <v>31</v>
      </c>
      <c r="C38" s="26">
        <v>793020</v>
      </c>
      <c r="D38" s="29">
        <f>SUM(D39:D40)</f>
        <v>0</v>
      </c>
      <c r="E38" s="25">
        <f>(D38*100)/C38</f>
        <v>0</v>
      </c>
      <c r="F38" s="23">
        <v>0.3159</v>
      </c>
      <c r="G38" s="23"/>
      <c r="H38" s="21"/>
      <c r="I38" s="6">
        <f>FLOOR(G38,0.00001)*D38</f>
        <v>0</v>
      </c>
    </row>
    <row r="39" spans="1:9" ht="13.5">
      <c r="A39" s="5"/>
      <c r="B39" s="18"/>
      <c r="C39" s="28" t="s">
        <v>23</v>
      </c>
      <c r="D39" s="26"/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8</v>
      </c>
      <c r="B41" s="18" t="s">
        <v>22</v>
      </c>
      <c r="C41" s="26">
        <v>10138243</v>
      </c>
      <c r="D41" s="29">
        <f>SUM(D42:D42)</f>
        <v>2000000</v>
      </c>
      <c r="E41" s="25">
        <f>(D41*100)/C41</f>
        <v>19.727284106328877</v>
      </c>
      <c r="F41" s="23">
        <v>0.3159</v>
      </c>
      <c r="G41" s="23">
        <v>0.3159</v>
      </c>
      <c r="H41" s="21">
        <f>(G41*100)/F41-100</f>
        <v>0</v>
      </c>
      <c r="I41" s="6">
        <f>FLOOR(G41,0.00001)*D41</f>
        <v>631800</v>
      </c>
    </row>
    <row r="42" spans="1:9" ht="13.5">
      <c r="A42" s="5"/>
      <c r="B42" s="18"/>
      <c r="C42" s="28" t="s">
        <v>26</v>
      </c>
      <c r="D42" s="26">
        <v>2000000</v>
      </c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9</v>
      </c>
      <c r="B44" s="18" t="s">
        <v>33</v>
      </c>
      <c r="C44" s="26">
        <v>1000000</v>
      </c>
      <c r="D44" s="29">
        <f>SUM(D45:D45)</f>
        <v>0</v>
      </c>
      <c r="E44" s="25">
        <f>(D44*100)/C44</f>
        <v>0</v>
      </c>
      <c r="F44" s="23">
        <v>0.3159</v>
      </c>
      <c r="G44" s="23"/>
      <c r="H44" s="21"/>
      <c r="I44" s="6">
        <f>FLOOR(G44,0.00001)*D44</f>
        <v>0</v>
      </c>
    </row>
    <row r="45" spans="1:9" ht="13.5">
      <c r="A45" s="5"/>
      <c r="B45" s="18"/>
      <c r="C45" s="28" t="s">
        <v>23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0"/>
      <c r="B47" s="12" t="s">
        <v>14</v>
      </c>
      <c r="C47" s="27">
        <f>SUM(C26:C46)</f>
        <v>24946611</v>
      </c>
      <c r="D47" s="30">
        <f>SUM(D41)</f>
        <v>2000000</v>
      </c>
      <c r="E47" s="19">
        <f>(D47*100)/C47</f>
        <v>8.01712104301462</v>
      </c>
      <c r="F47" s="15"/>
      <c r="G47" s="15"/>
      <c r="H47" s="11"/>
      <c r="I47" s="20">
        <f>SUM(I26:I46)</f>
        <v>631800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13"/>
      <c r="B49" s="12" t="s">
        <v>12</v>
      </c>
      <c r="C49" s="27">
        <f>SUM(C47,C21)</f>
        <v>29580000</v>
      </c>
      <c r="D49" s="27">
        <f>SUM(D21,D47)</f>
        <v>6279500</v>
      </c>
      <c r="E49" s="19">
        <f>(D49*100)/C49</f>
        <v>21.228870858688303</v>
      </c>
      <c r="F49" s="14"/>
      <c r="G49" s="14"/>
      <c r="H49" s="14"/>
      <c r="I49" s="31">
        <f>SUM(I47,I21)</f>
        <v>2190393.9000000004</v>
      </c>
    </row>
  </sheetData>
  <sheetProtection/>
  <mergeCells count="3">
    <mergeCell ref="A2:I2"/>
    <mergeCell ref="A8:I8"/>
    <mergeCell ref="A24:I2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2012-07-19T14:15:52Z</dcterms:modified>
  <cp:category/>
  <cp:version/>
  <cp:contentType/>
  <cp:contentStatus/>
</cp:coreProperties>
</file>