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6 FEIJÃO CORES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<sst xmlns="http://schemas.openxmlformats.org/spreadsheetml/2006/main" count="51" uniqueCount="35">
  <si>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</si>
  <si>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</si>
  <si>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</si>
  <si>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</si>
  <si>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</si>
  <si>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</si>
  <si>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</si>
  <si>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</si>
  <si>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</si>
  <si>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</si>
  <si>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</si>
  <si>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</si>
  <si>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</si>
  <si>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</si>
  <si>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</si>
  <si>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</si>
  <si>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</si>
  <si>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</si>
  <si>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</si>
  <si>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</si>
  <si>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</si>
  <si>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-</t>
  </si>
  <si>
    <t>PR</t>
  </si>
  <si>
    <t xml:space="preserve">Retirado </t>
  </si>
  <si>
    <t>BCML</t>
  </si>
  <si>
    <t>BBM RS</t>
  </si>
  <si>
    <t>SP</t>
  </si>
  <si>
    <t xml:space="preserve">        AVISO DE VENDA DE FEIJÃO CORES – Nº 216/12 - 21/06/2012</t>
  </si>
  <si>
    <t>Maracaju</t>
  </si>
  <si>
    <t xml:space="preserve">Prudentopolis </t>
  </si>
  <si>
    <t>Bauru</t>
  </si>
  <si>
    <t>Bernardino de Campos</t>
  </si>
  <si>
    <t>Botucatu</t>
  </si>
  <si>
    <t>Garça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</si>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</sst>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workbookViewId="0" topLeftCell="A1">
      <selection activeCell="I61" sqref="I6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7109375" style="0" customWidth="1"/>
    <col min="9" max="9" width="18.7109375" style="0" customWidth="1"/>
  </cols>
  <sheetData>
    <row r="1" ht="72.75" customHeight="1"/>
    <row r="2" spans="1:9" ht="38.25" customHeight="1">
      <c r="A2" s="34" t="s">
        <v>27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28</v>
      </c>
      <c r="C10" s="26">
        <v>266235</v>
      </c>
      <c r="D10" s="21">
        <f>SUM(D11)</f>
        <v>32500</v>
      </c>
      <c r="E10" s="25">
        <f>(D10*100)/C10</f>
        <v>12.207260502939132</v>
      </c>
      <c r="F10" s="32">
        <v>0.672</v>
      </c>
      <c r="G10" s="32">
        <v>0.672</v>
      </c>
      <c r="H10" s="21">
        <v>0</v>
      </c>
      <c r="I10" s="6">
        <f>FLOOR(G10,0.00001)*D10</f>
        <v>21840</v>
      </c>
    </row>
    <row r="11" spans="1:9" ht="13.5">
      <c r="A11" s="5"/>
      <c r="B11" s="18"/>
      <c r="C11" s="26" t="s">
        <v>34</v>
      </c>
      <c r="D11" s="21">
        <v>32500</v>
      </c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>
        <v>2</v>
      </c>
      <c r="B13" s="18" t="s">
        <v>28</v>
      </c>
      <c r="C13" s="26">
        <v>30618</v>
      </c>
      <c r="D13" s="21">
        <v>0</v>
      </c>
      <c r="E13" s="25">
        <f>(D13*100)/C13</f>
        <v>0</v>
      </c>
      <c r="F13" s="32">
        <v>0.672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6" t="s">
        <v>19</v>
      </c>
      <c r="D14" s="29"/>
      <c r="E14" s="25"/>
      <c r="F14" s="23"/>
      <c r="G14" s="21"/>
      <c r="H14" s="21"/>
      <c r="I14" s="6"/>
    </row>
    <row r="15" spans="1:9" ht="13.5">
      <c r="A15" s="5"/>
      <c r="B15" s="18"/>
      <c r="C15" s="26"/>
      <c r="D15" s="29"/>
      <c r="E15" s="25"/>
      <c r="F15" s="23"/>
      <c r="G15" s="21"/>
      <c r="H15" s="21"/>
      <c r="I15" s="6"/>
    </row>
    <row r="16" spans="1:9" ht="13.5">
      <c r="A16" s="5"/>
      <c r="B16" s="18"/>
      <c r="C16" s="26"/>
      <c r="D16" s="29"/>
      <c r="E16" s="25"/>
      <c r="F16" s="23"/>
      <c r="G16" s="21"/>
      <c r="H16" s="21"/>
      <c r="I16" s="6"/>
    </row>
    <row r="17" spans="1:9" ht="13.5">
      <c r="A17" s="10"/>
      <c r="B17" s="12" t="s">
        <v>14</v>
      </c>
      <c r="C17" s="27">
        <f>SUM(C10:C16)</f>
        <v>296853</v>
      </c>
      <c r="D17" s="30">
        <f>SUM(D13,D10)</f>
        <v>32500</v>
      </c>
      <c r="E17" s="19">
        <f>(D17*100)/C17</f>
        <v>10.948179738793275</v>
      </c>
      <c r="F17" s="15"/>
      <c r="G17" s="15"/>
      <c r="H17" s="11"/>
      <c r="I17" s="20">
        <f>SUM(I3:I16)</f>
        <v>21840</v>
      </c>
    </row>
    <row r="18" spans="1:9" ht="13.5">
      <c r="A18" s="5"/>
      <c r="B18" s="18"/>
      <c r="C18" s="26"/>
      <c r="D18" s="29"/>
      <c r="E18" s="25"/>
      <c r="F18" s="23"/>
      <c r="G18" s="21"/>
      <c r="H18" s="21"/>
      <c r="I18" s="6"/>
    </row>
    <row r="19" spans="1:9" ht="13.5">
      <c r="A19" s="36" t="s">
        <v>22</v>
      </c>
      <c r="B19" s="37"/>
      <c r="C19" s="37"/>
      <c r="D19" s="37"/>
      <c r="E19" s="37"/>
      <c r="F19" s="37"/>
      <c r="G19" s="37"/>
      <c r="H19" s="37"/>
      <c r="I19" s="38"/>
    </row>
    <row r="20" spans="1:9" ht="13.5">
      <c r="A20" s="5"/>
      <c r="B20" s="18"/>
      <c r="C20" s="26"/>
      <c r="D20" s="29"/>
      <c r="E20" s="25"/>
      <c r="F20" s="23"/>
      <c r="G20" s="21"/>
      <c r="H20" s="21"/>
      <c r="I20" s="6"/>
    </row>
    <row r="21" spans="1:9" ht="14.25" customHeight="1">
      <c r="A21" s="5">
        <v>3</v>
      </c>
      <c r="B21" s="18" t="s">
        <v>29</v>
      </c>
      <c r="C21" s="26">
        <v>33292</v>
      </c>
      <c r="D21" s="21">
        <f>SUM(D22:D23)</f>
        <v>0</v>
      </c>
      <c r="E21" s="25">
        <f>(D21*100)/C21</f>
        <v>0</v>
      </c>
      <c r="F21" s="32">
        <v>0.672</v>
      </c>
      <c r="G21" s="32"/>
      <c r="H21" s="21">
        <f>(G21*100)/F21-100</f>
        <v>-100</v>
      </c>
      <c r="I21" s="6">
        <f>FLOOR(G21,0.00001)*D21</f>
        <v>0</v>
      </c>
    </row>
    <row r="22" spans="1:9" ht="13.5">
      <c r="A22" s="5"/>
      <c r="B22" s="18"/>
      <c r="C22" s="26"/>
      <c r="D22" s="29"/>
      <c r="E22" s="25"/>
      <c r="F22" s="23"/>
      <c r="G22" s="21"/>
      <c r="H22" s="21"/>
      <c r="I22" s="6"/>
    </row>
    <row r="23" spans="1:9" ht="13.5">
      <c r="A23" s="5"/>
      <c r="B23" s="18"/>
      <c r="C23" s="26"/>
      <c r="D23" s="29"/>
      <c r="E23" s="25"/>
      <c r="F23" s="23"/>
      <c r="G23" s="21"/>
      <c r="H23" s="21"/>
      <c r="I23" s="6"/>
    </row>
    <row r="24" spans="1:9" ht="13.5">
      <c r="A24" s="5"/>
      <c r="B24" s="18"/>
      <c r="C24" s="26"/>
      <c r="D24" s="29"/>
      <c r="E24" s="25"/>
      <c r="F24" s="23"/>
      <c r="G24" s="21"/>
      <c r="H24" s="21"/>
      <c r="I24" s="6"/>
    </row>
    <row r="25" spans="1:9" ht="13.5">
      <c r="A25" s="5">
        <v>4</v>
      </c>
      <c r="B25" s="18" t="s">
        <v>29</v>
      </c>
      <c r="C25" s="26">
        <v>258904</v>
      </c>
      <c r="D25" s="21">
        <f>SUM(D26)</f>
        <v>107000</v>
      </c>
      <c r="E25" s="25">
        <f>(D25*100)/C25</f>
        <v>41.328059821400984</v>
      </c>
      <c r="F25" s="32">
        <v>0.672</v>
      </c>
      <c r="G25" s="32">
        <v>0.672</v>
      </c>
      <c r="H25" s="21">
        <f>(G25*100)/F25-100</f>
        <v>0</v>
      </c>
      <c r="I25" s="6">
        <f>FLOOR(G25,0.00001)*D25</f>
        <v>71904</v>
      </c>
    </row>
    <row r="26" spans="1:9" ht="13.5">
      <c r="A26" s="5"/>
      <c r="B26" s="18"/>
      <c r="C26" s="26" t="s">
        <v>34</v>
      </c>
      <c r="D26" s="21">
        <v>107000</v>
      </c>
      <c r="E26" s="25"/>
      <c r="F26" s="23"/>
      <c r="G26" s="21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5</v>
      </c>
      <c r="B28" s="18" t="s">
        <v>29</v>
      </c>
      <c r="C28" s="26">
        <v>370795</v>
      </c>
      <c r="D28" s="21">
        <f>SUM(D29:D30)</f>
        <v>0</v>
      </c>
      <c r="E28" s="25">
        <f>(D28*100)/C28</f>
        <v>0</v>
      </c>
      <c r="F28" s="32">
        <v>0.576</v>
      </c>
      <c r="G28" s="32"/>
      <c r="H28" s="21">
        <f>(G28*100)/F28-100</f>
        <v>-100</v>
      </c>
      <c r="I28" s="6">
        <f>FLOOR(G28,0.00001)*D28</f>
        <v>0</v>
      </c>
    </row>
    <row r="29" spans="1:9" ht="13.5">
      <c r="A29" s="5"/>
      <c r="B29" s="18"/>
      <c r="C29" s="26"/>
      <c r="D29" s="21"/>
      <c r="E29" s="21"/>
      <c r="F29" s="21"/>
      <c r="G29" s="21"/>
      <c r="H29" s="21"/>
      <c r="I29" s="6"/>
    </row>
    <row r="30" spans="1:9" ht="13.5">
      <c r="A30" s="5"/>
      <c r="B30" s="18"/>
      <c r="C30" s="26"/>
      <c r="D30" s="21"/>
      <c r="E30" s="21"/>
      <c r="F30" s="21"/>
      <c r="G30" s="21"/>
      <c r="H30" s="21"/>
      <c r="I30" s="6"/>
    </row>
    <row r="31" spans="1:9" ht="13.5">
      <c r="A31" s="5"/>
      <c r="B31" s="18"/>
      <c r="C31" s="26"/>
      <c r="D31" s="21"/>
      <c r="E31" s="21"/>
      <c r="F31" s="21"/>
      <c r="G31" s="21"/>
      <c r="H31" s="21"/>
      <c r="I31" s="6"/>
    </row>
    <row r="32" spans="1:9" ht="13.5">
      <c r="A32" s="5">
        <v>6</v>
      </c>
      <c r="B32" s="18" t="s">
        <v>29</v>
      </c>
      <c r="C32" s="26">
        <v>1274800</v>
      </c>
      <c r="D32" s="21">
        <f>SUM(D33)</f>
        <v>300000</v>
      </c>
      <c r="E32" s="25">
        <f>(D32*100)/C32</f>
        <v>23.53310323187951</v>
      </c>
      <c r="F32" s="32">
        <v>0.48</v>
      </c>
      <c r="G32" s="32">
        <v>0.48</v>
      </c>
      <c r="H32" s="21">
        <f>(G32*100)/F32-100</f>
        <v>0</v>
      </c>
      <c r="I32" s="6">
        <f>FLOOR(G32,0.00001)*D32</f>
        <v>144000</v>
      </c>
    </row>
    <row r="33" spans="1:9" ht="13.5">
      <c r="A33" s="5"/>
      <c r="B33" s="18"/>
      <c r="C33" s="26" t="s">
        <v>34</v>
      </c>
      <c r="D33" s="21">
        <v>300000</v>
      </c>
      <c r="E33" s="21"/>
      <c r="F33" s="21"/>
      <c r="G33" s="21"/>
      <c r="H33" s="21"/>
      <c r="I33" s="6"/>
    </row>
    <row r="34" spans="1:9" ht="13.5">
      <c r="A34" s="5"/>
      <c r="B34" s="18"/>
      <c r="C34" s="26"/>
      <c r="D34" s="21"/>
      <c r="E34" s="21"/>
      <c r="F34" s="21"/>
      <c r="G34" s="21"/>
      <c r="H34" s="21"/>
      <c r="I34" s="6"/>
    </row>
    <row r="35" spans="1:9" ht="13.5">
      <c r="A35" s="5"/>
      <c r="B35" s="18"/>
      <c r="C35" s="26"/>
      <c r="D35" s="21"/>
      <c r="E35" s="21"/>
      <c r="F35" s="21"/>
      <c r="G35" s="21"/>
      <c r="H35" s="21"/>
      <c r="I35" s="6"/>
    </row>
    <row r="36" spans="1:9" ht="13.5">
      <c r="A36" s="10"/>
      <c r="B36" s="12" t="s">
        <v>14</v>
      </c>
      <c r="C36" s="27">
        <f>SUM(C32,C28,C25,C21)</f>
        <v>1937791</v>
      </c>
      <c r="D36" s="30">
        <f>SUM(D32,D28,D25,D21)</f>
        <v>407000</v>
      </c>
      <c r="E36" s="19"/>
      <c r="F36" s="15"/>
      <c r="G36" s="15"/>
      <c r="H36" s="11"/>
      <c r="I36" s="20">
        <f>SUM(I20:I35)</f>
        <v>215904</v>
      </c>
    </row>
    <row r="37" spans="1:9" ht="13.5">
      <c r="A37" s="5"/>
      <c r="B37" s="18"/>
      <c r="C37" s="26"/>
      <c r="D37" s="21"/>
      <c r="E37" s="21"/>
      <c r="F37" s="21"/>
      <c r="G37" s="21"/>
      <c r="H37" s="21"/>
      <c r="I37" s="6"/>
    </row>
    <row r="38" spans="1:9" ht="13.5">
      <c r="A38" s="36" t="s">
        <v>26</v>
      </c>
      <c r="B38" s="37"/>
      <c r="C38" s="37"/>
      <c r="D38" s="37"/>
      <c r="E38" s="37"/>
      <c r="F38" s="37"/>
      <c r="G38" s="37"/>
      <c r="H38" s="37"/>
      <c r="I38" s="38"/>
    </row>
    <row r="39" spans="1:9" ht="13.5">
      <c r="A39" s="5"/>
      <c r="B39" s="18"/>
      <c r="C39" s="26"/>
      <c r="D39" s="21"/>
      <c r="E39" s="21"/>
      <c r="F39" s="21"/>
      <c r="G39" s="21"/>
      <c r="H39" s="21"/>
      <c r="I39" s="6"/>
    </row>
    <row r="40" spans="1:9" ht="13.5">
      <c r="A40" s="5">
        <v>7</v>
      </c>
      <c r="B40" s="18" t="s">
        <v>30</v>
      </c>
      <c r="C40" s="26">
        <v>901181</v>
      </c>
      <c r="D40" s="21">
        <v>0</v>
      </c>
      <c r="E40" s="25">
        <f>(D40*100)/C40</f>
        <v>0</v>
      </c>
      <c r="F40" s="32">
        <v>0.48</v>
      </c>
      <c r="G40" s="21">
        <v>0</v>
      </c>
      <c r="H40" s="21">
        <f>(G40*100)/F40-100</f>
        <v>-100</v>
      </c>
      <c r="I40" s="6">
        <f>FLOOR(G40,0.00001)*D40</f>
        <v>0</v>
      </c>
    </row>
    <row r="41" spans="1:9" ht="13.5">
      <c r="A41" s="5"/>
      <c r="B41" s="18"/>
      <c r="C41" s="26" t="s">
        <v>23</v>
      </c>
      <c r="D41" s="21"/>
      <c r="E41" s="21"/>
      <c r="F41" s="21"/>
      <c r="G41" s="21"/>
      <c r="H41" s="21"/>
      <c r="I41" s="6"/>
    </row>
    <row r="42" spans="3:9" ht="13.5">
      <c r="C42" s="26"/>
      <c r="D42" s="21"/>
      <c r="E42" s="21"/>
      <c r="F42" s="21"/>
      <c r="G42" s="21"/>
      <c r="H42" s="21"/>
      <c r="I42" s="6"/>
    </row>
    <row r="43" spans="1:9" ht="13.5">
      <c r="A43" s="5">
        <v>8</v>
      </c>
      <c r="B43" s="18" t="s">
        <v>31</v>
      </c>
      <c r="C43" s="26">
        <v>490987</v>
      </c>
      <c r="D43" s="21">
        <v>0</v>
      </c>
      <c r="E43" s="25">
        <f>(D43*100)/C43</f>
        <v>0</v>
      </c>
      <c r="F43" s="32">
        <v>0.48</v>
      </c>
      <c r="G43" s="21">
        <v>0</v>
      </c>
      <c r="H43" s="21">
        <f>(G43*100)/F43-100</f>
        <v>-100</v>
      </c>
      <c r="I43" s="6">
        <f>FLOOR(G43,0.00001)*D43</f>
        <v>0</v>
      </c>
    </row>
    <row r="44" spans="1:9" ht="13.5">
      <c r="A44" s="5"/>
      <c r="B44" s="18"/>
      <c r="C44" s="26" t="s">
        <v>23</v>
      </c>
      <c r="D44" s="21"/>
      <c r="E44" s="21"/>
      <c r="F44" s="21"/>
      <c r="G44" s="21"/>
      <c r="H44" s="21"/>
      <c r="I44" s="6"/>
    </row>
    <row r="45" spans="1:9" ht="13.5">
      <c r="A45" s="5"/>
      <c r="B45" s="18"/>
      <c r="C45" s="26"/>
      <c r="D45" s="21"/>
      <c r="E45" s="21"/>
      <c r="F45" s="21"/>
      <c r="G45" s="21"/>
      <c r="H45" s="21"/>
      <c r="I45" s="6"/>
    </row>
    <row r="46" spans="1:9" ht="13.5">
      <c r="A46" s="5">
        <v>9</v>
      </c>
      <c r="B46" s="18" t="s">
        <v>32</v>
      </c>
      <c r="C46" s="26">
        <v>571049</v>
      </c>
      <c r="D46" s="21">
        <f>SUM(D47)</f>
        <v>0</v>
      </c>
      <c r="E46" s="25">
        <f>(D46*100)/C46</f>
        <v>0</v>
      </c>
      <c r="F46" s="32">
        <v>0.576</v>
      </c>
      <c r="G46" s="32"/>
      <c r="H46" s="21">
        <f>(G46*100)/F46-100</f>
        <v>-100</v>
      </c>
      <c r="I46" s="6">
        <f>FLOOR(G46,0.00001)*D46</f>
        <v>0</v>
      </c>
    </row>
    <row r="47" spans="1:9" ht="13.5">
      <c r="A47" s="5"/>
      <c r="B47" s="18"/>
      <c r="C47" s="26" t="s">
        <v>25</v>
      </c>
      <c r="D47" s="21"/>
      <c r="E47" s="21"/>
      <c r="F47" s="21"/>
      <c r="G47" s="21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/>
      <c r="B49" s="18"/>
      <c r="C49" s="26"/>
      <c r="D49" s="21"/>
      <c r="E49" s="21"/>
      <c r="F49" s="21"/>
      <c r="G49" s="21"/>
      <c r="H49" s="21"/>
      <c r="I49" s="6"/>
    </row>
    <row r="50" spans="1:9" ht="13.5">
      <c r="A50" s="5">
        <v>10</v>
      </c>
      <c r="B50" s="18" t="s">
        <v>32</v>
      </c>
      <c r="C50" s="26">
        <v>40130</v>
      </c>
      <c r="D50" s="21">
        <f>SUM(D51)</f>
        <v>0</v>
      </c>
      <c r="E50" s="25">
        <f>(D50*100)/C50</f>
        <v>0</v>
      </c>
      <c r="F50" s="32">
        <v>0.48</v>
      </c>
      <c r="G50" s="32"/>
      <c r="H50" s="21">
        <f>(G50*100)/F50-100</f>
        <v>-100</v>
      </c>
      <c r="I50" s="6">
        <f>FLOOR(G50,0.00001)*D50</f>
        <v>0</v>
      </c>
    </row>
    <row r="51" spans="1:9" ht="13.5">
      <c r="A51" s="5"/>
      <c r="B51" s="18"/>
      <c r="C51" s="26" t="s">
        <v>24</v>
      </c>
      <c r="D51" s="21"/>
      <c r="E51" s="21"/>
      <c r="F51" s="21"/>
      <c r="G51" s="21"/>
      <c r="H51" s="21"/>
      <c r="I51" s="6"/>
    </row>
    <row r="52" spans="3:9" ht="13.5">
      <c r="C52" s="26"/>
      <c r="D52" s="21"/>
      <c r="E52" s="21"/>
      <c r="F52" s="21"/>
      <c r="G52" s="21"/>
      <c r="H52" s="21"/>
      <c r="I52" s="6"/>
    </row>
    <row r="53" spans="1:9" ht="13.5">
      <c r="A53" s="5">
        <v>11</v>
      </c>
      <c r="B53" s="18" t="s">
        <v>33</v>
      </c>
      <c r="C53" s="26">
        <v>889228</v>
      </c>
      <c r="D53" s="21">
        <v>0</v>
      </c>
      <c r="E53" s="25">
        <f>(D53*100)/C53</f>
        <v>0</v>
      </c>
      <c r="F53" s="32">
        <v>0.576</v>
      </c>
      <c r="G53" s="21">
        <v>0</v>
      </c>
      <c r="H53" s="21">
        <f>(G53*100)/F53-100</f>
        <v>-100</v>
      </c>
      <c r="I53" s="6">
        <f>FLOOR(G53,0.00001)*D53</f>
        <v>0</v>
      </c>
    </row>
    <row r="54" spans="1:9" ht="13.5">
      <c r="A54" s="5"/>
      <c r="B54" s="18"/>
      <c r="C54" s="26" t="s">
        <v>23</v>
      </c>
      <c r="D54" s="21"/>
      <c r="E54" s="21"/>
      <c r="F54" s="21"/>
      <c r="G54" s="21"/>
      <c r="H54" s="21"/>
      <c r="I54" s="6"/>
    </row>
    <row r="55" spans="1:9" ht="13.5">
      <c r="A55" s="5"/>
      <c r="B55" s="18"/>
      <c r="C55" s="26"/>
      <c r="D55" s="21"/>
      <c r="E55" s="21"/>
      <c r="F55" s="21"/>
      <c r="G55" s="21"/>
      <c r="H55" s="21"/>
      <c r="I55" s="6"/>
    </row>
    <row r="56" spans="1:9" ht="13.5">
      <c r="A56" s="5"/>
      <c r="B56" s="18"/>
      <c r="C56" s="28"/>
      <c r="D56" s="26"/>
      <c r="E56" s="22"/>
      <c r="F56" s="23"/>
      <c r="G56" s="24"/>
      <c r="H56" s="21"/>
      <c r="I56" s="6"/>
    </row>
    <row r="57" spans="1:9" ht="13.5">
      <c r="A57" s="10"/>
      <c r="B57" s="12" t="s">
        <v>14</v>
      </c>
      <c r="C57" s="27">
        <f>SUM(C40:C56)</f>
        <v>2892575</v>
      </c>
      <c r="D57" s="30">
        <f>SUM(D53,D50)</f>
        <v>0</v>
      </c>
      <c r="E57" s="33" t="s">
        <v>21</v>
      </c>
      <c r="F57" s="15"/>
      <c r="G57" s="15"/>
      <c r="H57" s="11"/>
      <c r="I57" s="20">
        <f>SUM(I50:I55)</f>
        <v>0</v>
      </c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60" spans="1:9" ht="13.5">
      <c r="A60" s="13"/>
      <c r="B60" s="12" t="s">
        <v>12</v>
      </c>
      <c r="C60" s="27">
        <f>SUM(C57,C36,C17)</f>
        <v>5127219</v>
      </c>
      <c r="D60" s="27">
        <f>SUM(D57,D36,D17)</f>
        <v>439500</v>
      </c>
      <c r="E60" s="19">
        <f>(D60*100)/C60</f>
        <v>8.571898333189981</v>
      </c>
      <c r="F60" s="14"/>
      <c r="G60" s="14"/>
      <c r="H60" s="14"/>
      <c r="I60" s="31">
        <f>SUM(I57,I36,I17)</f>
        <v>237744</v>
      </c>
    </row>
  </sheetData>
  <sheetProtection/>
  <mergeCells count="4">
    <mergeCell ref="A2:I2"/>
    <mergeCell ref="A8:I8"/>
    <mergeCell ref="A19:I19"/>
    <mergeCell ref="A38:I3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2012-06-22T15:56:16Z</dcterms:modified>
  <cp:category/>
  <cp:version/>
  <cp:contentType/>
  <cp:contentStatus/>
</cp:coreProperties>
</file>