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MILHO VEP 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<sst xmlns="http://schemas.openxmlformats.org/spreadsheetml/2006/main" count="53" uniqueCount="40">
  <si>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</si>
  <si>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</si>
  <si>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</si>
  <si>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</si>
  <si>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</si>
  <si>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</si>
  <si>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</si>
  <si>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</si>
  <si>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</si>
  <si>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</si>
  <si>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</si>
  <si>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</si>
  <si>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</si>
  <si>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</si>
  <si>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</si>
  <si>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</si>
  <si>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</si>
  <si>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</si>
  <si>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</si>
  <si>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</si>
  <si>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</si>
  <si>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Rio Verde</t>
  </si>
  <si>
    <t>Sorriso</t>
  </si>
  <si>
    <t xml:space="preserve">Retirado </t>
  </si>
  <si>
    <t>Itanhanga</t>
  </si>
  <si>
    <t>Ipiranga do Norte</t>
  </si>
  <si>
    <t>BMR</t>
  </si>
  <si>
    <t>BBSB</t>
  </si>
  <si>
    <t>BHCP</t>
  </si>
  <si>
    <t>BBM GO</t>
  </si>
  <si>
    <t>BBM CE</t>
  </si>
  <si>
    <t xml:space="preserve">Itanhanga </t>
  </si>
  <si>
    <t>Sapezal</t>
  </si>
  <si>
    <t>BNM</t>
  </si>
  <si>
    <t>BBM UB</t>
  </si>
  <si>
    <t>BMCG</t>
  </si>
  <si>
    <t>Tupurah</t>
  </si>
  <si>
    <t>Portelandia</t>
  </si>
  <si>
    <t xml:space="preserve">        AVISO DE VEP DE MILHO EM GRÃOS – Nº 210/12 - 21/06/2012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</si>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</sst>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38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37</v>
      </c>
      <c r="C10" s="26">
        <v>11623104</v>
      </c>
      <c r="D10" s="29">
        <f>SUM(D11:D18)</f>
        <v>6999500</v>
      </c>
      <c r="E10" s="25">
        <f>(D10*100)/C10</f>
        <v>60.22057446960812</v>
      </c>
      <c r="F10" s="23">
        <v>0.3084</v>
      </c>
      <c r="G10" s="23">
        <v>0.3084</v>
      </c>
      <c r="H10" s="21">
        <f>(G10*100)/F10-100</f>
        <v>0</v>
      </c>
      <c r="I10" s="6">
        <f>FLOOR(G10,0.00001)*D10</f>
        <v>2158645.8000000003</v>
      </c>
    </row>
    <row r="11" spans="1:9" ht="13.5">
      <c r="A11" s="5"/>
      <c r="B11" s="18"/>
      <c r="C11" s="28" t="s">
        <v>35</v>
      </c>
      <c r="D11" s="26">
        <v>1037500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33</v>
      </c>
      <c r="D12" s="26">
        <v>415500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26</v>
      </c>
      <c r="D13" s="26">
        <v>1688000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27</v>
      </c>
      <c r="D14" s="26">
        <v>278000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28</v>
      </c>
      <c r="D15" s="26">
        <v>2325500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29</v>
      </c>
      <c r="D16" s="26">
        <v>100000</v>
      </c>
      <c r="E16" s="22"/>
      <c r="F16" s="23"/>
      <c r="G16" s="24"/>
      <c r="H16" s="21"/>
      <c r="I16" s="6"/>
    </row>
    <row r="17" spans="1:9" ht="13.5">
      <c r="A17" s="5"/>
      <c r="B17" s="18"/>
      <c r="C17" s="28" t="s">
        <v>34</v>
      </c>
      <c r="D17" s="26">
        <v>355000</v>
      </c>
      <c r="E17" s="22"/>
      <c r="F17" s="23"/>
      <c r="G17" s="24"/>
      <c r="H17" s="21"/>
      <c r="I17" s="6"/>
    </row>
    <row r="18" spans="1:9" ht="13.5">
      <c r="A18" s="5"/>
      <c r="B18" s="18"/>
      <c r="C18" s="28" t="s">
        <v>30</v>
      </c>
      <c r="D18" s="26">
        <v>800000</v>
      </c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2</v>
      </c>
      <c r="B20" s="18" t="s">
        <v>21</v>
      </c>
      <c r="C20" s="26">
        <v>29028</v>
      </c>
      <c r="D20" s="26">
        <f>SUM(D21:D23)</f>
        <v>0</v>
      </c>
      <c r="E20" s="25">
        <f>(D20*100)/C20</f>
        <v>0</v>
      </c>
      <c r="F20" s="23">
        <v>0.3084</v>
      </c>
      <c r="G20" s="23"/>
      <c r="H20" s="21"/>
      <c r="I20" s="6">
        <f>FLOOR(G20,0.00001)*D20</f>
        <v>0</v>
      </c>
    </row>
    <row r="21" spans="1:9" ht="13.5">
      <c r="A21" s="5"/>
      <c r="B21" s="18"/>
      <c r="C21" s="28" t="s">
        <v>23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10"/>
      <c r="B25" s="12" t="s">
        <v>14</v>
      </c>
      <c r="C25" s="27">
        <f>SUM(C10:C24)</f>
        <v>11652132</v>
      </c>
      <c r="D25" s="30">
        <f>SUM(D20,D10)</f>
        <v>6999500</v>
      </c>
      <c r="E25" s="19">
        <f>(D25*100)/C25</f>
        <v>60.07055189556726</v>
      </c>
      <c r="F25" s="15"/>
      <c r="G25" s="15"/>
      <c r="H25" s="11"/>
      <c r="I25" s="20">
        <f>SUM(I20,I10)</f>
        <v>2158645.8000000003</v>
      </c>
    </row>
    <row r="26" spans="1:9" ht="13.5">
      <c r="A26" s="8"/>
      <c r="B26" s="8"/>
      <c r="C26" s="8"/>
      <c r="D26" s="8"/>
      <c r="E26" s="8"/>
      <c r="F26" s="8"/>
      <c r="G26" s="8"/>
      <c r="H26" s="8"/>
      <c r="I26" s="9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34" t="s">
        <v>19</v>
      </c>
      <c r="B28" s="35"/>
      <c r="C28" s="35"/>
      <c r="D28" s="35"/>
      <c r="E28" s="35"/>
      <c r="F28" s="35"/>
      <c r="G28" s="35"/>
      <c r="H28" s="35"/>
      <c r="I28" s="36"/>
    </row>
    <row r="29" spans="1:9" ht="13.5">
      <c r="A29" s="8"/>
      <c r="B29" s="8"/>
      <c r="C29" s="8"/>
      <c r="D29" s="8"/>
      <c r="E29" s="8"/>
      <c r="F29" s="8"/>
      <c r="G29" s="8"/>
      <c r="H29" s="8"/>
      <c r="I29" s="9"/>
    </row>
    <row r="30" spans="1:9" ht="13.5">
      <c r="A30" s="5">
        <v>3</v>
      </c>
      <c r="B30" s="18" t="s">
        <v>25</v>
      </c>
      <c r="C30" s="26">
        <v>5084080</v>
      </c>
      <c r="D30" s="29">
        <f>SUM(D31:D31)</f>
        <v>0</v>
      </c>
      <c r="E30" s="25">
        <f>(D30*100)/C30</f>
        <v>0</v>
      </c>
      <c r="F30" s="23">
        <v>0.225</v>
      </c>
      <c r="G30" s="23"/>
      <c r="H30" s="21">
        <f>(G30*100)/F30-100</f>
        <v>-100</v>
      </c>
      <c r="I30" s="6">
        <f>FLOOR(G30,0.00001)*D30</f>
        <v>0</v>
      </c>
    </row>
    <row r="31" spans="1:9" ht="13.5">
      <c r="A31" s="5"/>
      <c r="B31" s="18"/>
      <c r="C31" s="28" t="s">
        <v>39</v>
      </c>
      <c r="D31" s="26"/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4</v>
      </c>
      <c r="B33" s="18" t="s">
        <v>31</v>
      </c>
      <c r="C33" s="26">
        <v>714382</v>
      </c>
      <c r="D33" s="29">
        <f>SUM(D34:D34)</f>
        <v>0</v>
      </c>
      <c r="E33" s="25">
        <f>(D33*100)/C33</f>
        <v>0</v>
      </c>
      <c r="F33" s="23">
        <v>0.225</v>
      </c>
      <c r="G33" s="23"/>
      <c r="H33" s="21">
        <f>(G33*100)/F33-100</f>
        <v>-100</v>
      </c>
      <c r="I33" s="6">
        <f>FLOOR(G33,0.00001)*D33</f>
        <v>0</v>
      </c>
    </row>
    <row r="34" spans="1:9" ht="13.5">
      <c r="A34" s="5"/>
      <c r="B34" s="18"/>
      <c r="C34" s="28" t="s">
        <v>39</v>
      </c>
      <c r="D34" s="26"/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5</v>
      </c>
      <c r="B36" s="18" t="s">
        <v>24</v>
      </c>
      <c r="C36" s="26">
        <v>4474386</v>
      </c>
      <c r="D36" s="29">
        <f>SUM(D37:D37)</f>
        <v>0</v>
      </c>
      <c r="E36" s="25">
        <f>(D36*100)/C36</f>
        <v>0</v>
      </c>
      <c r="F36" s="23">
        <v>0.225</v>
      </c>
      <c r="G36" s="23"/>
      <c r="H36" s="21">
        <f>(G36*100)/F36-100</f>
        <v>-100</v>
      </c>
      <c r="I36" s="6">
        <f>FLOOR(G36,0.00001)*D36</f>
        <v>0</v>
      </c>
    </row>
    <row r="37" spans="1:9" ht="13.5">
      <c r="A37" s="5"/>
      <c r="B37" s="18"/>
      <c r="C37" s="28" t="s">
        <v>39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6</v>
      </c>
      <c r="B39" s="18" t="s">
        <v>24</v>
      </c>
      <c r="C39" s="26">
        <v>3830000</v>
      </c>
      <c r="D39" s="29">
        <f>SUM(D40:D40)</f>
        <v>0</v>
      </c>
      <c r="E39" s="25">
        <f>(D39*100)/C39</f>
        <v>0</v>
      </c>
      <c r="F39" s="23">
        <v>0.225</v>
      </c>
      <c r="G39" s="23"/>
      <c r="H39" s="21"/>
      <c r="I39" s="6"/>
    </row>
    <row r="40" spans="1:9" ht="13.5">
      <c r="A40" s="5"/>
      <c r="B40" s="18"/>
      <c r="C40" s="28" t="s">
        <v>23</v>
      </c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7</v>
      </c>
      <c r="B42" s="18" t="s">
        <v>32</v>
      </c>
      <c r="C42" s="26">
        <v>2373020</v>
      </c>
      <c r="D42" s="29">
        <f>SUM(D43:D44)</f>
        <v>200000</v>
      </c>
      <c r="E42" s="25">
        <f>(D42*100)/C42</f>
        <v>8.428078987956274</v>
      </c>
      <c r="F42" s="23">
        <v>0.225</v>
      </c>
      <c r="G42" s="23">
        <v>0.225</v>
      </c>
      <c r="H42" s="21">
        <f>(G42*100)/F42-100</f>
        <v>0</v>
      </c>
      <c r="I42" s="6">
        <f>FLOOR(G42,0.00001)*D42</f>
        <v>45000</v>
      </c>
    </row>
    <row r="43" spans="1:9" ht="13.5">
      <c r="A43" s="5"/>
      <c r="B43" s="18"/>
      <c r="C43" s="28" t="s">
        <v>27</v>
      </c>
      <c r="D43" s="26">
        <v>200000</v>
      </c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>
        <v>8</v>
      </c>
      <c r="B45" s="18" t="s">
        <v>22</v>
      </c>
      <c r="C45" s="26">
        <v>452000</v>
      </c>
      <c r="D45" s="29">
        <f>SUM(D46:D46)</f>
        <v>0</v>
      </c>
      <c r="E45" s="25">
        <f>(D45*100)/C45</f>
        <v>0</v>
      </c>
      <c r="F45" s="23">
        <v>0.225</v>
      </c>
      <c r="G45" s="23"/>
      <c r="H45" s="21"/>
      <c r="I45" s="6">
        <f>FLOOR(G45,0.00001)*D45</f>
        <v>0</v>
      </c>
    </row>
    <row r="46" spans="1:9" ht="13.5">
      <c r="A46" s="5"/>
      <c r="B46" s="18"/>
      <c r="C46" s="28" t="s">
        <v>23</v>
      </c>
      <c r="D46" s="26"/>
      <c r="E46" s="22"/>
      <c r="F46" s="23"/>
      <c r="G46" s="24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9</v>
      </c>
      <c r="B48" s="18" t="s">
        <v>36</v>
      </c>
      <c r="C48" s="26">
        <v>1000000</v>
      </c>
      <c r="D48" s="29">
        <f>SUM(D49:D49)</f>
        <v>0</v>
      </c>
      <c r="E48" s="25">
        <f>(D48*100)/C48</f>
        <v>0</v>
      </c>
      <c r="F48" s="23">
        <v>0.225</v>
      </c>
      <c r="G48" s="23"/>
      <c r="H48" s="21"/>
      <c r="I48" s="6">
        <f>FLOOR(G48,0.00001)*D48</f>
        <v>0</v>
      </c>
    </row>
    <row r="49" spans="1:9" ht="13.5">
      <c r="A49" s="5"/>
      <c r="B49" s="18"/>
      <c r="C49" s="28" t="s">
        <v>23</v>
      </c>
      <c r="D49" s="26"/>
      <c r="E49" s="22"/>
      <c r="F49" s="23"/>
      <c r="G49" s="24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10"/>
      <c r="B51" s="12" t="s">
        <v>14</v>
      </c>
      <c r="C51" s="27">
        <f>SUM(C30:C50)</f>
        <v>17927868</v>
      </c>
      <c r="D51" s="30">
        <f>SUM(D42,D39,D36,D33,D30)</f>
        <v>200000</v>
      </c>
      <c r="E51" s="19">
        <f>(D51*100)/C51</f>
        <v>1.1155816185170484</v>
      </c>
      <c r="F51" s="15"/>
      <c r="G51" s="15"/>
      <c r="H51" s="11"/>
      <c r="I51" s="20">
        <f>SUM(I30:I50)</f>
        <v>45000</v>
      </c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13"/>
      <c r="B53" s="12" t="s">
        <v>12</v>
      </c>
      <c r="C53" s="27">
        <f>SUM(C51,C25)</f>
        <v>29580000</v>
      </c>
      <c r="D53" s="27">
        <f>SUM(D25,D51)</f>
        <v>7199500</v>
      </c>
      <c r="E53" s="19">
        <f>(D53*100)/C53</f>
        <v>24.339080459770116</v>
      </c>
      <c r="F53" s="14"/>
      <c r="G53" s="14"/>
      <c r="H53" s="14"/>
      <c r="I53" s="31">
        <f>SUM(I51,I25)</f>
        <v>2203645.8000000003</v>
      </c>
    </row>
  </sheetData>
  <sheetProtection/>
  <mergeCells count="3">
    <mergeCell ref="A2:I2"/>
    <mergeCell ref="A8:I8"/>
    <mergeCell ref="A28:I2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2012-06-22T15:31:33Z</dcterms:modified>
  <cp:category/>
  <cp:version/>
  <cp:contentType/>
  <cp:contentStatus/>
</cp:coreProperties>
</file>