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8 Sisal Venda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<sst xmlns="http://schemas.openxmlformats.org/spreadsheetml/2006/main" count="56" uniqueCount="30">
  <si>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</si>
  <si>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</si>
  <si>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</si>
  <si>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</si>
  <si>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</si>
  <si>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</si>
  <si>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</si>
  <si>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</si>
  <si>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</si>
  <si>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</si>
  <si>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</si>
  <si>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</si>
  <si>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</si>
  <si>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</si>
  <si>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</si>
  <si>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</si>
  <si>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</si>
  <si>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</si>
  <si>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</si>
  <si>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BA</t>
  </si>
  <si>
    <t xml:space="preserve">    AVISO DE LEILÃO DE VENDA DE SISAL BRUTO – PEP - N.º 116/12 - 05/04/2012</t>
  </si>
  <si>
    <t>Conceição do Coite</t>
  </si>
  <si>
    <t>Retirolandia</t>
  </si>
  <si>
    <t>Santa Luz</t>
  </si>
  <si>
    <t>BMCG</t>
  </si>
  <si>
    <t>BNM</t>
  </si>
  <si>
    <t>BCML</t>
  </si>
  <si>
    <t>BBSB</t>
  </si>
  <si>
    <t xml:space="preserve">Retirado </t>
  </si>
  <si>
    <t>-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</si>
</sst>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  <numFmt numFmtId="189" formatCode="[$-416]dddd\,\ d&quot; de &quot;mmmm&quot; de &quot;yyyy"/>
    <numFmt numFmtId="190" formatCode="00000"/>
    <numFmt numFmtId="191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91" fontId="1" fillId="0" borderId="0" xfId="53" applyNumberFormat="1" applyFont="1" applyAlignment="1">
      <alignment/>
    </xf>
    <xf numFmtId="43" fontId="1" fillId="0" borderId="0" xfId="53" applyFont="1" applyAlignment="1">
      <alignment horizontal="center"/>
    </xf>
    <xf numFmtId="43" fontId="1" fillId="0" borderId="0" xfId="53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3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4"/>
  <sheetViews>
    <sheetView tabSelected="1" zoomScale="115" zoomScaleNormal="115" workbookViewId="0" topLeftCell="A1">
      <selection activeCell="E54" sqref="E54"/>
    </sheetView>
  </sheetViews>
  <sheetFormatPr defaultColWidth="9.140625" defaultRowHeight="12.75"/>
  <cols>
    <col min="1" max="1" width="6.28125" style="0" customWidth="1"/>
    <col min="2" max="2" width="21.2812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20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1" t="s">
        <v>7</v>
      </c>
      <c r="D5" s="4" t="s">
        <v>14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19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8" t="s">
        <v>21</v>
      </c>
      <c r="C10" s="37">
        <v>376090</v>
      </c>
      <c r="D10" s="37">
        <f>SUM(D11:D12)</f>
        <v>376000</v>
      </c>
      <c r="E10" s="27">
        <f>(D10*100)/C10</f>
        <v>99.9760695578186</v>
      </c>
      <c r="F10" s="29">
        <v>1.16</v>
      </c>
      <c r="G10" s="29">
        <v>1.16</v>
      </c>
      <c r="H10" s="31">
        <f>(G10*100)/F10-100</f>
        <v>0</v>
      </c>
      <c r="I10" s="7">
        <f>FLOOR(G10,0.00001)*D10</f>
        <v>436160.00000000006</v>
      </c>
    </row>
    <row r="11" spans="1:9" ht="13.5">
      <c r="A11" s="5"/>
      <c r="B11" s="28"/>
      <c r="C11" s="37" t="s">
        <v>24</v>
      </c>
      <c r="D11" s="37">
        <v>76000</v>
      </c>
      <c r="E11" s="27"/>
      <c r="F11" s="29"/>
      <c r="G11" s="29"/>
      <c r="H11" s="31"/>
      <c r="I11" s="7"/>
    </row>
    <row r="12" spans="1:9" ht="13.5">
      <c r="A12" s="5"/>
      <c r="B12" s="28"/>
      <c r="C12" s="37" t="s">
        <v>25</v>
      </c>
      <c r="D12" s="37">
        <v>300000</v>
      </c>
      <c r="E12" s="27"/>
      <c r="F12" s="29"/>
      <c r="G12" s="29"/>
      <c r="H12" s="31"/>
      <c r="I12" s="7"/>
    </row>
    <row r="13" spans="1:9" ht="13.5">
      <c r="A13" s="5"/>
      <c r="B13" s="28"/>
      <c r="C13" s="30"/>
      <c r="D13" s="37"/>
      <c r="E13" s="27"/>
      <c r="F13" s="29"/>
      <c r="G13" s="29"/>
      <c r="H13" s="31"/>
      <c r="I13" s="7"/>
    </row>
    <row r="14" spans="1:9" ht="13.5">
      <c r="A14" s="5">
        <v>2</v>
      </c>
      <c r="B14" s="28" t="s">
        <v>21</v>
      </c>
      <c r="C14" s="37">
        <v>460280</v>
      </c>
      <c r="D14" s="37">
        <f>SUM(D15:D16)</f>
        <v>460280</v>
      </c>
      <c r="E14" s="27">
        <f>(D14*100)/C14</f>
        <v>100</v>
      </c>
      <c r="F14" s="29">
        <v>1.16</v>
      </c>
      <c r="G14" s="29">
        <v>1.16</v>
      </c>
      <c r="H14" s="31">
        <f>(G14*100)/F14-100</f>
        <v>0</v>
      </c>
      <c r="I14" s="7">
        <f>FLOOR(G14,0.00001)*D14</f>
        <v>533924.8</v>
      </c>
    </row>
    <row r="15" spans="1:9" ht="13.5">
      <c r="A15" s="5"/>
      <c r="B15" s="28"/>
      <c r="C15" s="37" t="s">
        <v>24</v>
      </c>
      <c r="D15" s="37">
        <v>300280</v>
      </c>
      <c r="E15" s="27"/>
      <c r="F15" s="29"/>
      <c r="G15" s="29"/>
      <c r="H15" s="31"/>
      <c r="I15" s="7"/>
    </row>
    <row r="16" spans="1:9" ht="13.5">
      <c r="A16" s="5"/>
      <c r="B16" s="28"/>
      <c r="C16" s="37" t="s">
        <v>25</v>
      </c>
      <c r="D16" s="37">
        <v>160000</v>
      </c>
      <c r="E16" s="27"/>
      <c r="F16" s="29"/>
      <c r="G16" s="29"/>
      <c r="H16" s="31"/>
      <c r="I16" s="7"/>
    </row>
    <row r="17" spans="1:9" ht="13.5">
      <c r="A17" s="5"/>
      <c r="B17" s="28"/>
      <c r="C17" s="30"/>
      <c r="D17" s="37"/>
      <c r="E17" s="27"/>
      <c r="F17" s="29"/>
      <c r="G17" s="29"/>
      <c r="H17" s="31"/>
      <c r="I17" s="7"/>
    </row>
    <row r="18" spans="1:9" ht="13.5">
      <c r="A18" s="5">
        <v>3</v>
      </c>
      <c r="B18" s="28" t="s">
        <v>21</v>
      </c>
      <c r="C18" s="37">
        <v>795335</v>
      </c>
      <c r="D18" s="37">
        <f>SUM(D19)</f>
        <v>735000</v>
      </c>
      <c r="E18" s="27">
        <f>(D18*100)/C18</f>
        <v>92.41388848724122</v>
      </c>
      <c r="F18" s="29">
        <v>1.16</v>
      </c>
      <c r="G18" s="29">
        <v>1.16</v>
      </c>
      <c r="H18" s="31">
        <f>(G18*100)/F18-100</f>
        <v>0</v>
      </c>
      <c r="I18" s="7">
        <f>FLOOR(G18,0.00001)*D18</f>
        <v>852600.0000000001</v>
      </c>
    </row>
    <row r="19" spans="1:9" ht="13.5">
      <c r="A19" s="5"/>
      <c r="B19" s="28"/>
      <c r="C19" s="6" t="s">
        <v>24</v>
      </c>
      <c r="D19" s="37">
        <v>735000</v>
      </c>
      <c r="E19" s="27"/>
      <c r="F19" s="29"/>
      <c r="G19" s="29"/>
      <c r="H19" s="31"/>
      <c r="I19" s="7"/>
    </row>
    <row r="20" spans="1:9" ht="13.5">
      <c r="A20" s="5"/>
      <c r="B20" s="28"/>
      <c r="C20" s="6"/>
      <c r="D20" s="37"/>
      <c r="E20" s="27"/>
      <c r="F20" s="29"/>
      <c r="G20" s="29"/>
      <c r="H20" s="31"/>
      <c r="I20" s="7"/>
    </row>
    <row r="21" spans="1:9" ht="13.5">
      <c r="A21" s="5">
        <v>4</v>
      </c>
      <c r="B21" s="28" t="s">
        <v>21</v>
      </c>
      <c r="C21" s="37">
        <v>561680</v>
      </c>
      <c r="D21" s="37">
        <f>SUM(D22:D23)</f>
        <v>519000</v>
      </c>
      <c r="E21" s="27">
        <f>(D21*100)/C21</f>
        <v>92.40136732659165</v>
      </c>
      <c r="F21" s="29">
        <v>1.16</v>
      </c>
      <c r="G21" s="29">
        <v>1.16</v>
      </c>
      <c r="H21" s="31">
        <f>(G21*100)/F21-100</f>
        <v>0</v>
      </c>
      <c r="I21" s="7">
        <f>FLOOR(G21,0.00001)*D21</f>
        <v>602040.0000000001</v>
      </c>
    </row>
    <row r="22" spans="1:9" ht="13.5">
      <c r="A22" s="5"/>
      <c r="B22" s="28"/>
      <c r="C22" s="37" t="s">
        <v>24</v>
      </c>
      <c r="D22" s="37">
        <v>219000</v>
      </c>
      <c r="E22" s="27"/>
      <c r="F22" s="29"/>
      <c r="G22" s="29"/>
      <c r="H22" s="31"/>
      <c r="I22" s="7"/>
    </row>
    <row r="23" spans="1:9" ht="13.5">
      <c r="A23" s="5"/>
      <c r="B23" s="28"/>
      <c r="C23" s="37" t="s">
        <v>26</v>
      </c>
      <c r="D23" s="37">
        <v>300000</v>
      </c>
      <c r="E23" s="27"/>
      <c r="F23" s="29"/>
      <c r="G23" s="29"/>
      <c r="H23" s="31"/>
      <c r="I23" s="7"/>
    </row>
    <row r="24" spans="1:9" ht="13.5">
      <c r="A24" s="5"/>
      <c r="B24" s="28"/>
      <c r="C24" s="6"/>
      <c r="D24" s="37"/>
      <c r="E24" s="27"/>
      <c r="F24" s="29"/>
      <c r="G24" s="29"/>
      <c r="H24" s="31"/>
      <c r="I24" s="7"/>
    </row>
    <row r="25" spans="1:9" ht="13.5">
      <c r="A25" s="5">
        <v>5</v>
      </c>
      <c r="B25" s="28" t="s">
        <v>22</v>
      </c>
      <c r="C25" s="37">
        <v>435880</v>
      </c>
      <c r="D25" s="37">
        <f>SUM(D26:D27)</f>
        <v>435000</v>
      </c>
      <c r="E25" s="27">
        <f>(D25*100)/C25</f>
        <v>99.79810957144169</v>
      </c>
      <c r="F25" s="29">
        <v>1.16</v>
      </c>
      <c r="G25" s="29">
        <v>1.16</v>
      </c>
      <c r="H25" s="31">
        <f>(G25*100)/F25-100</f>
        <v>0</v>
      </c>
      <c r="I25" s="7">
        <f>FLOOR(G25,0.00001)*D25</f>
        <v>504600.00000000006</v>
      </c>
    </row>
    <row r="26" spans="1:9" ht="13.5">
      <c r="A26" s="5"/>
      <c r="B26" s="28"/>
      <c r="C26" s="37" t="s">
        <v>24</v>
      </c>
      <c r="D26" s="37">
        <v>335000</v>
      </c>
      <c r="E26" s="27"/>
      <c r="F26" s="29"/>
      <c r="G26" s="29"/>
      <c r="H26" s="31"/>
      <c r="I26" s="7"/>
    </row>
    <row r="27" spans="1:9" ht="13.5">
      <c r="A27" s="5"/>
      <c r="B27" s="28"/>
      <c r="C27" s="37" t="s">
        <v>27</v>
      </c>
      <c r="D27" s="37">
        <v>100000</v>
      </c>
      <c r="E27" s="27"/>
      <c r="F27" s="29"/>
      <c r="G27" s="29"/>
      <c r="H27" s="31"/>
      <c r="I27" s="7"/>
    </row>
    <row r="28" spans="1:9" ht="13.5">
      <c r="A28" s="5"/>
      <c r="B28" s="28"/>
      <c r="C28" s="37"/>
      <c r="D28" s="37"/>
      <c r="E28" s="27"/>
      <c r="F28" s="29"/>
      <c r="G28" s="29"/>
      <c r="H28" s="31"/>
      <c r="I28" s="7"/>
    </row>
    <row r="29" spans="1:9" ht="13.5">
      <c r="A29" s="5">
        <v>6</v>
      </c>
      <c r="B29" s="28" t="s">
        <v>22</v>
      </c>
      <c r="C29" s="37">
        <v>169330</v>
      </c>
      <c r="D29" s="37">
        <f>SUM(D30)</f>
        <v>169330</v>
      </c>
      <c r="E29" s="27">
        <f>(D29*100)/C29</f>
        <v>100</v>
      </c>
      <c r="F29" s="29">
        <v>1.16</v>
      </c>
      <c r="G29" s="29">
        <v>1.16</v>
      </c>
      <c r="H29" s="31">
        <f>(G29*100)/F29-100</f>
        <v>0</v>
      </c>
      <c r="I29" s="7">
        <f>FLOOR(G29,0.00001)*D29</f>
        <v>196422.80000000002</v>
      </c>
    </row>
    <row r="30" spans="1:9" ht="13.5">
      <c r="A30" s="5"/>
      <c r="B30" s="28"/>
      <c r="C30" s="37" t="s">
        <v>27</v>
      </c>
      <c r="D30" s="37">
        <v>169330</v>
      </c>
      <c r="E30" s="27"/>
      <c r="F30" s="29"/>
      <c r="G30" s="29"/>
      <c r="H30" s="31"/>
      <c r="I30" s="7"/>
    </row>
    <row r="31" spans="1:9" ht="13.5">
      <c r="A31" s="5"/>
      <c r="B31" s="28"/>
      <c r="C31" s="6"/>
      <c r="D31" s="37"/>
      <c r="E31" s="27"/>
      <c r="F31" s="29"/>
      <c r="G31" s="29"/>
      <c r="H31" s="31"/>
      <c r="I31" s="7"/>
    </row>
    <row r="32" spans="1:9" ht="13.5">
      <c r="A32" s="5">
        <v>7</v>
      </c>
      <c r="B32" s="28" t="s">
        <v>23</v>
      </c>
      <c r="C32" s="37">
        <v>18991</v>
      </c>
      <c r="D32" s="37"/>
      <c r="E32" s="27">
        <f>(D32*100)/C32</f>
        <v>0</v>
      </c>
      <c r="F32" s="29">
        <v>1.16</v>
      </c>
      <c r="G32" s="29" t="s">
        <v>29</v>
      </c>
      <c r="H32" s="38" t="s">
        <v>29</v>
      </c>
      <c r="I32" s="39" t="s">
        <v>29</v>
      </c>
    </row>
    <row r="33" spans="1:9" ht="13.5">
      <c r="A33" s="5"/>
      <c r="B33" s="28"/>
      <c r="C33" s="6" t="s">
        <v>28</v>
      </c>
      <c r="D33" s="37"/>
      <c r="E33" s="27"/>
      <c r="F33" s="29"/>
      <c r="G33" s="29"/>
      <c r="H33" s="31"/>
      <c r="I33" s="7"/>
    </row>
    <row r="34" spans="1:9" ht="13.5">
      <c r="A34" s="5"/>
      <c r="B34" s="28"/>
      <c r="C34" s="6"/>
      <c r="D34" s="37"/>
      <c r="E34" s="27"/>
      <c r="F34" s="29"/>
      <c r="G34" s="29"/>
      <c r="H34" s="31"/>
      <c r="I34" s="7"/>
    </row>
    <row r="35" spans="1:9" ht="13.5">
      <c r="A35" s="5">
        <v>8</v>
      </c>
      <c r="B35" s="28" t="s">
        <v>23</v>
      </c>
      <c r="C35" s="37">
        <v>732909</v>
      </c>
      <c r="D35" s="37">
        <f>SUM(D36:D37)</f>
        <v>300900</v>
      </c>
      <c r="E35" s="27">
        <f>(D35*100)/C35</f>
        <v>41.055574430113424</v>
      </c>
      <c r="F35" s="29">
        <v>1.16</v>
      </c>
      <c r="G35" s="29">
        <v>1.16</v>
      </c>
      <c r="H35" s="31">
        <f>(G35*100)/F35-100</f>
        <v>0</v>
      </c>
      <c r="I35" s="7">
        <f>FLOOR(G35,0.00001)*D35</f>
        <v>349044.00000000006</v>
      </c>
    </row>
    <row r="36" spans="1:9" ht="13.5">
      <c r="A36" s="5"/>
      <c r="B36" s="28"/>
      <c r="C36" s="37" t="s">
        <v>24</v>
      </c>
      <c r="D36" s="37">
        <v>48000</v>
      </c>
      <c r="E36" s="27"/>
      <c r="F36" s="29"/>
      <c r="G36" s="29"/>
      <c r="H36" s="31"/>
      <c r="I36" s="7"/>
    </row>
    <row r="37" spans="1:9" ht="13.5">
      <c r="A37" s="5"/>
      <c r="B37" s="28"/>
      <c r="C37" s="37" t="s">
        <v>25</v>
      </c>
      <c r="D37" s="37">
        <v>252900</v>
      </c>
      <c r="E37" s="27"/>
      <c r="F37" s="29"/>
      <c r="G37" s="29"/>
      <c r="H37" s="31"/>
      <c r="I37" s="7"/>
    </row>
    <row r="38" spans="1:9" ht="13.5">
      <c r="A38" s="5"/>
      <c r="B38" s="28"/>
      <c r="C38" s="6"/>
      <c r="D38" s="37"/>
      <c r="E38" s="27"/>
      <c r="F38" s="29"/>
      <c r="G38" s="29"/>
      <c r="H38" s="31"/>
      <c r="I38" s="7"/>
    </row>
    <row r="39" spans="1:9" ht="13.5">
      <c r="A39" s="5">
        <v>9</v>
      </c>
      <c r="B39" s="28" t="s">
        <v>23</v>
      </c>
      <c r="C39" s="37">
        <v>948</v>
      </c>
      <c r="D39" s="37"/>
      <c r="E39" s="27">
        <f>(D39*100)/C39</f>
        <v>0</v>
      </c>
      <c r="F39" s="29">
        <v>1.16</v>
      </c>
      <c r="G39" s="29"/>
      <c r="H39" s="31"/>
      <c r="I39" s="7">
        <f>FLOOR(G39,0.00001)*D39</f>
        <v>0</v>
      </c>
    </row>
    <row r="40" spans="1:9" ht="13.5">
      <c r="A40" s="5"/>
      <c r="B40" s="28"/>
      <c r="C40" s="6" t="s">
        <v>28</v>
      </c>
      <c r="D40" s="37"/>
      <c r="E40" s="27"/>
      <c r="F40" s="29"/>
      <c r="G40" s="29"/>
      <c r="H40" s="31"/>
      <c r="I40" s="7"/>
    </row>
    <row r="41" spans="1:9" ht="13.5">
      <c r="A41" s="5"/>
      <c r="B41" s="28"/>
      <c r="C41" s="6"/>
      <c r="D41" s="37"/>
      <c r="E41" s="27"/>
      <c r="F41" s="29"/>
      <c r="G41" s="29"/>
      <c r="H41" s="31"/>
      <c r="I41" s="7"/>
    </row>
    <row r="42" spans="1:9" ht="13.5">
      <c r="A42" s="5">
        <v>10</v>
      </c>
      <c r="B42" s="28" t="s">
        <v>23</v>
      </c>
      <c r="C42" s="37">
        <v>70000</v>
      </c>
      <c r="D42" s="37">
        <f>SUM(D43)</f>
        <v>70000</v>
      </c>
      <c r="E42" s="27">
        <f>(D42*100)/C42</f>
        <v>100</v>
      </c>
      <c r="F42" s="29">
        <v>1.16</v>
      </c>
      <c r="G42" s="29">
        <v>1.16</v>
      </c>
      <c r="H42" s="31">
        <f>(G42*100)/F42-100</f>
        <v>0</v>
      </c>
      <c r="I42" s="7">
        <f>FLOOR(G42,0.00001)*D42</f>
        <v>81200.00000000001</v>
      </c>
    </row>
    <row r="43" spans="1:9" ht="13.5">
      <c r="A43" s="5"/>
      <c r="B43" s="28"/>
      <c r="C43" s="37" t="s">
        <v>24</v>
      </c>
      <c r="D43" s="37">
        <v>70000</v>
      </c>
      <c r="E43" s="27"/>
      <c r="F43" s="29"/>
      <c r="G43" s="29"/>
      <c r="H43" s="31"/>
      <c r="I43" s="7"/>
    </row>
    <row r="44" spans="1:9" ht="13.5">
      <c r="A44" s="5"/>
      <c r="B44" s="28"/>
      <c r="C44" s="6"/>
      <c r="D44" s="37"/>
      <c r="E44" s="27"/>
      <c r="F44" s="29"/>
      <c r="G44" s="29"/>
      <c r="H44" s="31"/>
      <c r="I44" s="7"/>
    </row>
    <row r="45" spans="1:9" ht="13.5">
      <c r="A45" s="5">
        <v>11</v>
      </c>
      <c r="B45" s="28" t="s">
        <v>23</v>
      </c>
      <c r="C45" s="37">
        <v>50000</v>
      </c>
      <c r="D45" s="37">
        <f>SUM(D46)</f>
        <v>50000</v>
      </c>
      <c r="E45" s="27">
        <f>(D45*100)/C45</f>
        <v>100</v>
      </c>
      <c r="F45" s="29">
        <v>1.16</v>
      </c>
      <c r="G45" s="29">
        <v>1.16</v>
      </c>
      <c r="H45" s="31">
        <f>(G45*100)/F45-100</f>
        <v>0</v>
      </c>
      <c r="I45" s="7">
        <f>FLOOR(G45,0.00001)*D45</f>
        <v>58000.00000000001</v>
      </c>
    </row>
    <row r="46" spans="1:9" ht="13.5">
      <c r="A46" s="5"/>
      <c r="B46" s="28"/>
      <c r="C46" s="37" t="s">
        <v>24</v>
      </c>
      <c r="D46" s="37">
        <v>50000</v>
      </c>
      <c r="E46" s="27"/>
      <c r="F46" s="29"/>
      <c r="G46" s="29"/>
      <c r="H46" s="31"/>
      <c r="I46" s="7"/>
    </row>
    <row r="47" spans="1:9" ht="13.5">
      <c r="A47" s="5"/>
      <c r="B47" s="28"/>
      <c r="C47" s="30"/>
      <c r="D47" s="37"/>
      <c r="E47" s="27"/>
      <c r="F47" s="29"/>
      <c r="G47" s="29"/>
      <c r="H47" s="31"/>
      <c r="I47" s="7"/>
    </row>
    <row r="48" spans="1:9" ht="13.5">
      <c r="A48" s="11"/>
      <c r="B48" s="16" t="s">
        <v>12</v>
      </c>
      <c r="C48" s="12">
        <f>SUM(C10:C47)</f>
        <v>3671443</v>
      </c>
      <c r="D48" s="19">
        <f>SUM(D18,D14,D10)</f>
        <v>1571280</v>
      </c>
      <c r="E48" s="24">
        <f>(D48*100)/C48</f>
        <v>42.79734153573949</v>
      </c>
      <c r="F48" s="20"/>
      <c r="G48" s="20"/>
      <c r="H48" s="13"/>
      <c r="I48" s="26">
        <f>SUM(I10:I47)</f>
        <v>3613991.6</v>
      </c>
    </row>
    <row r="49" spans="1:9" ht="13.5">
      <c r="A49" s="5"/>
      <c r="B49" s="23"/>
      <c r="C49" s="6"/>
      <c r="D49" s="6"/>
      <c r="E49" s="14"/>
      <c r="F49" s="25"/>
      <c r="G49" s="25"/>
      <c r="H49" s="7"/>
      <c r="I49" s="7"/>
    </row>
    <row r="50" spans="1:9" ht="13.5">
      <c r="A50" s="17"/>
      <c r="B50" s="16" t="s">
        <v>11</v>
      </c>
      <c r="C50" s="19">
        <f>SUM(C48)</f>
        <v>3671443</v>
      </c>
      <c r="D50" s="19">
        <f>SUM(D48)</f>
        <v>1571280</v>
      </c>
      <c r="E50" s="24">
        <f>(D50*100)/C50</f>
        <v>42.79734153573949</v>
      </c>
      <c r="F50" s="18"/>
      <c r="G50" s="18"/>
      <c r="H50" s="18"/>
      <c r="I50" s="26">
        <f>SUM(I48)</f>
        <v>3613991.6</v>
      </c>
    </row>
    <row r="51" ht="12.75">
      <c r="C51" s="15"/>
    </row>
    <row r="52" ht="12.75">
      <c r="C52" s="15"/>
    </row>
    <row r="53" spans="2:3" ht="13.5">
      <c r="B53" s="5"/>
      <c r="C53" s="15"/>
    </row>
    <row r="54" spans="2:3" ht="13.5">
      <c r="B54" s="5"/>
      <c r="C54" s="15"/>
    </row>
    <row r="55" spans="2:3" ht="13.5">
      <c r="B55" s="5"/>
      <c r="C55" s="15"/>
    </row>
    <row r="56" spans="2:3" ht="13.5">
      <c r="B56" s="5"/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2011-12-08T16:53:12Z</cp:lastPrinted>
  <dcterms:created xsi:type="dcterms:W3CDTF">2005-05-09T20:19:33Z</dcterms:created>
  <dcterms:modified xsi:type="dcterms:W3CDTF">2012-05-10T18:05:36Z</dcterms:modified>
  <cp:category/>
  <cp:version/>
  <cp:contentType/>
  <cp:contentStatus/>
</cp:coreProperties>
</file>