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3 FEIJÃO VENDA 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<sst xmlns="http://schemas.openxmlformats.org/spreadsheetml/2006/main" count="66" uniqueCount="39">
  <si>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</si>
  <si>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</si>
  <si>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</si>
  <si>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</si>
  <si>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</si>
  <si>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</si>
  <si>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</si>
  <si>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</si>
  <si>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</si>
  <si>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</si>
  <si>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</si>
  <si>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</si>
  <si>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</si>
  <si>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</si>
  <si>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</si>
  <si>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</si>
  <si>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</si>
  <si>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</si>
  <si>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</si>
  <si>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</si>
  <si>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Ivaipora</t>
  </si>
  <si>
    <t>Apucarana</t>
  </si>
  <si>
    <t>Balsa Nova</t>
  </si>
  <si>
    <t>Cruzeiro do Oeste</t>
  </si>
  <si>
    <t>SP</t>
  </si>
  <si>
    <t>BBM PR</t>
  </si>
  <si>
    <t>Retirado</t>
  </si>
  <si>
    <t>Candido de Abreu</t>
  </si>
  <si>
    <t>BHCP</t>
  </si>
  <si>
    <t xml:space="preserve">        AVISO DE VENDA DE FEIJÃO CORES – Nº 153/12 - 03/05/2012</t>
  </si>
  <si>
    <t xml:space="preserve">Campo Largo </t>
  </si>
  <si>
    <t>Campo de Mourão</t>
  </si>
  <si>
    <t>Itapejara D'oeste</t>
  </si>
  <si>
    <t>Ponta Grossa</t>
  </si>
  <si>
    <t>Rolandia</t>
  </si>
  <si>
    <t>Salto do Lontra</t>
  </si>
  <si>
    <t>Santo Antonio do Sudoeste</t>
  </si>
  <si>
    <t>Tres Barras do Paraná</t>
  </si>
  <si>
    <t>Garça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</si>
</sst>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3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43" fontId="1" fillId="16" borderId="13" xfId="53" applyNumberFormat="1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/>
    </xf>
    <xf numFmtId="43" fontId="1" fillId="16" borderId="17" xfId="53" applyNumberFormat="1" applyFont="1" applyFill="1" applyBorder="1" applyAlignment="1">
      <alignment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 topLeftCell="A40">
      <selection activeCell="C68" sqref="C68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37" t="s">
        <v>29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5"/>
      <c r="B9" s="15"/>
      <c r="C9" s="24"/>
      <c r="D9" s="22"/>
      <c r="E9" s="18"/>
      <c r="F9" s="19"/>
      <c r="G9" s="20"/>
      <c r="H9" s="17"/>
      <c r="I9" s="6"/>
    </row>
    <row r="10" spans="1:9" ht="13.5">
      <c r="A10" s="5">
        <v>1</v>
      </c>
      <c r="B10" s="15" t="s">
        <v>20</v>
      </c>
      <c r="C10" s="22">
        <v>726609</v>
      </c>
      <c r="D10" s="17">
        <v>0</v>
      </c>
      <c r="E10" s="21">
        <f>(D10*100)/C10</f>
        <v>0</v>
      </c>
      <c r="F10" s="19">
        <v>0.576</v>
      </c>
      <c r="G10" s="17">
        <v>0</v>
      </c>
      <c r="H10" s="17">
        <v>0</v>
      </c>
      <c r="I10" s="6">
        <f>FLOOR(G10,0.00001)*D10</f>
        <v>0</v>
      </c>
    </row>
    <row r="11" spans="1:9" ht="13.5">
      <c r="A11" s="5"/>
      <c r="B11" s="15"/>
      <c r="C11" s="24" t="s">
        <v>26</v>
      </c>
      <c r="D11" s="25"/>
      <c r="E11" s="21"/>
      <c r="F11" s="19"/>
      <c r="G11" s="19"/>
      <c r="H11" s="17"/>
      <c r="I11" s="6"/>
    </row>
    <row r="12" spans="1:9" ht="13.5">
      <c r="A12" s="5"/>
      <c r="B12" s="15"/>
      <c r="C12" s="22"/>
      <c r="D12" s="25"/>
      <c r="E12" s="21"/>
      <c r="F12" s="19"/>
      <c r="G12" s="19"/>
      <c r="H12" s="17"/>
      <c r="I12" s="6"/>
    </row>
    <row r="13" spans="1:9" ht="13.5">
      <c r="A13" s="5">
        <v>2</v>
      </c>
      <c r="B13" s="15" t="s">
        <v>20</v>
      </c>
      <c r="C13" s="22">
        <v>114977</v>
      </c>
      <c r="D13" s="17">
        <v>0</v>
      </c>
      <c r="E13" s="17">
        <v>0</v>
      </c>
      <c r="F13" s="19">
        <v>0.576</v>
      </c>
      <c r="G13" s="17">
        <v>0</v>
      </c>
      <c r="H13" s="17">
        <v>0</v>
      </c>
      <c r="I13" s="6">
        <f>FLOOR(G13,0.00001)*D13</f>
        <v>0</v>
      </c>
    </row>
    <row r="14" spans="1:9" ht="13.5">
      <c r="A14" s="5"/>
      <c r="B14" s="15"/>
      <c r="C14" s="24" t="s">
        <v>26</v>
      </c>
      <c r="D14" s="25"/>
      <c r="E14" s="21"/>
      <c r="F14" s="19"/>
      <c r="G14" s="19"/>
      <c r="H14" s="17"/>
      <c r="I14" s="6"/>
    </row>
    <row r="15" spans="1:9" ht="13.5">
      <c r="A15" s="5"/>
      <c r="B15" s="15"/>
      <c r="C15" s="22"/>
      <c r="D15" s="25"/>
      <c r="E15" s="21"/>
      <c r="F15" s="19"/>
      <c r="G15" s="19"/>
      <c r="H15" s="17"/>
      <c r="I15" s="6"/>
    </row>
    <row r="16" spans="1:9" ht="13.5">
      <c r="A16" s="5">
        <v>3</v>
      </c>
      <c r="B16" s="15" t="s">
        <v>21</v>
      </c>
      <c r="C16" s="22">
        <v>169887</v>
      </c>
      <c r="D16" s="25">
        <f>SUM(D17:D17)</f>
        <v>74000</v>
      </c>
      <c r="E16" s="17">
        <v>0</v>
      </c>
      <c r="F16" s="19">
        <v>0.528</v>
      </c>
      <c r="G16" s="19">
        <v>0.528</v>
      </c>
      <c r="H16" s="17">
        <v>0</v>
      </c>
      <c r="I16" s="6">
        <f>FLOOR(G16,0.00001)*D16</f>
        <v>39072</v>
      </c>
    </row>
    <row r="17" spans="1:9" ht="13.5">
      <c r="A17" s="5"/>
      <c r="B17" s="15"/>
      <c r="C17" s="22" t="s">
        <v>28</v>
      </c>
      <c r="D17" s="25">
        <v>74000</v>
      </c>
      <c r="E17" s="17"/>
      <c r="F17" s="19"/>
      <c r="G17" s="17"/>
      <c r="H17" s="17"/>
      <c r="I17" s="6"/>
    </row>
    <row r="18" spans="1:9" ht="13.5">
      <c r="A18" s="5"/>
      <c r="B18" s="15"/>
      <c r="C18" s="22"/>
      <c r="D18" s="25"/>
      <c r="E18" s="21"/>
      <c r="F18" s="19"/>
      <c r="G18" s="19"/>
      <c r="H18" s="17"/>
      <c r="I18" s="6"/>
    </row>
    <row r="19" spans="1:9" ht="13.5">
      <c r="A19" s="5">
        <v>4</v>
      </c>
      <c r="B19" s="15" t="s">
        <v>22</v>
      </c>
      <c r="C19" s="22">
        <v>149331</v>
      </c>
      <c r="D19" s="17">
        <v>0</v>
      </c>
      <c r="E19" s="21">
        <f>(D19*100)/C19</f>
        <v>0</v>
      </c>
      <c r="F19" s="19">
        <v>0.509</v>
      </c>
      <c r="G19" s="17">
        <v>0</v>
      </c>
      <c r="H19" s="17">
        <v>0</v>
      </c>
      <c r="I19" s="6">
        <f>FLOOR(G19,0.00001)*D19</f>
        <v>0</v>
      </c>
    </row>
    <row r="20" spans="1:9" ht="13.5">
      <c r="A20" s="5"/>
      <c r="B20" s="15"/>
      <c r="C20" s="24" t="s">
        <v>26</v>
      </c>
      <c r="D20" s="25"/>
      <c r="E20" s="21"/>
      <c r="F20" s="19"/>
      <c r="G20" s="19"/>
      <c r="H20" s="17"/>
      <c r="I20" s="6"/>
    </row>
    <row r="21" spans="1:9" ht="13.5">
      <c r="A21" s="5"/>
      <c r="B21" s="15"/>
      <c r="C21" s="22"/>
      <c r="D21" s="25"/>
      <c r="E21" s="21"/>
      <c r="F21" s="19"/>
      <c r="G21" s="19"/>
      <c r="H21" s="17"/>
      <c r="I21" s="6"/>
    </row>
    <row r="22" spans="1:9" ht="13.5">
      <c r="A22" s="5">
        <v>5</v>
      </c>
      <c r="B22" s="15" t="s">
        <v>30</v>
      </c>
      <c r="C22" s="25">
        <v>81084</v>
      </c>
      <c r="D22" s="25">
        <f>SUM(D23:D24)</f>
        <v>81084</v>
      </c>
      <c r="E22" s="21">
        <f>(D22*100)/C22</f>
        <v>100</v>
      </c>
      <c r="F22" s="19">
        <v>0.509</v>
      </c>
      <c r="G22" s="19">
        <v>0.509</v>
      </c>
      <c r="H22" s="17">
        <v>0</v>
      </c>
      <c r="I22" s="6">
        <f>FLOOR(G22,0.00001)*D22</f>
        <v>41271.756</v>
      </c>
    </row>
    <row r="23" spans="1:9" ht="13.5">
      <c r="A23" s="5"/>
      <c r="B23" s="15"/>
      <c r="C23" s="24" t="s">
        <v>25</v>
      </c>
      <c r="D23" s="25">
        <v>81084</v>
      </c>
      <c r="E23" s="21"/>
      <c r="F23" s="19"/>
      <c r="G23" s="19"/>
      <c r="H23" s="17"/>
      <c r="I23" s="6"/>
    </row>
    <row r="24" spans="1:9" ht="13.5">
      <c r="A24" s="5"/>
      <c r="B24" s="15"/>
      <c r="C24" s="24"/>
      <c r="D24" s="25"/>
      <c r="E24" s="21"/>
      <c r="F24" s="19"/>
      <c r="G24" s="19"/>
      <c r="H24" s="17"/>
      <c r="I24" s="6"/>
    </row>
    <row r="25" spans="1:9" ht="13.5">
      <c r="A25" s="5">
        <v>6</v>
      </c>
      <c r="B25" s="15" t="s">
        <v>31</v>
      </c>
      <c r="C25" s="22">
        <v>1216583</v>
      </c>
      <c r="D25" s="17">
        <v>0</v>
      </c>
      <c r="E25" s="21">
        <f>(D25*100)/C25</f>
        <v>0</v>
      </c>
      <c r="F25" s="19">
        <v>0.509</v>
      </c>
      <c r="G25" s="19">
        <v>0.509</v>
      </c>
      <c r="H25" s="17">
        <v>0</v>
      </c>
      <c r="I25" s="6">
        <f>FLOOR(G25,0.00001)*D25</f>
        <v>0</v>
      </c>
    </row>
    <row r="26" spans="1:9" ht="13.5">
      <c r="A26" s="5"/>
      <c r="B26" s="15"/>
      <c r="C26" s="24" t="s">
        <v>26</v>
      </c>
      <c r="D26" s="25"/>
      <c r="E26" s="21"/>
      <c r="F26" s="19"/>
      <c r="G26" s="19"/>
      <c r="H26" s="17"/>
      <c r="I26" s="6"/>
    </row>
    <row r="27" spans="1:9" ht="13.5">
      <c r="A27" s="5"/>
      <c r="B27" s="15"/>
      <c r="C27" s="24"/>
      <c r="D27" s="25"/>
      <c r="E27" s="21"/>
      <c r="F27" s="19"/>
      <c r="G27" s="19"/>
      <c r="H27" s="17"/>
      <c r="I27" s="6"/>
    </row>
    <row r="28" spans="1:9" ht="13.5">
      <c r="A28" s="5">
        <v>7</v>
      </c>
      <c r="B28" s="15" t="s">
        <v>27</v>
      </c>
      <c r="C28" s="22">
        <v>49482.2</v>
      </c>
      <c r="D28" s="17">
        <v>0</v>
      </c>
      <c r="E28" s="21">
        <f>(D28*100)/C28</f>
        <v>0</v>
      </c>
      <c r="F28" s="19">
        <v>0.576</v>
      </c>
      <c r="G28" s="17">
        <v>0</v>
      </c>
      <c r="H28" s="17">
        <v>0</v>
      </c>
      <c r="I28" s="6">
        <f>FLOOR(G28,0.00001)*D28</f>
        <v>0</v>
      </c>
    </row>
    <row r="29" spans="1:9" ht="13.5">
      <c r="A29" s="5"/>
      <c r="B29" s="15"/>
      <c r="C29" s="24" t="s">
        <v>26</v>
      </c>
      <c r="D29" s="25"/>
      <c r="E29" s="21"/>
      <c r="F29" s="19"/>
      <c r="G29" s="19"/>
      <c r="H29" s="17"/>
      <c r="I29" s="6"/>
    </row>
    <row r="30" spans="1:9" ht="13.5">
      <c r="A30" s="5"/>
      <c r="B30" s="15"/>
      <c r="C30" s="22"/>
      <c r="D30" s="25"/>
      <c r="E30" s="21"/>
      <c r="F30" s="19"/>
      <c r="G30" s="19"/>
      <c r="H30" s="17"/>
      <c r="I30" s="6"/>
    </row>
    <row r="31" spans="1:9" ht="13.5">
      <c r="A31" s="5">
        <v>8</v>
      </c>
      <c r="B31" s="15" t="s">
        <v>23</v>
      </c>
      <c r="C31" s="22">
        <v>61302</v>
      </c>
      <c r="D31" s="17">
        <v>0</v>
      </c>
      <c r="E31" s="21">
        <f>(D31*100)/C31</f>
        <v>0</v>
      </c>
      <c r="F31" s="19">
        <v>0.509</v>
      </c>
      <c r="G31" s="17">
        <v>0</v>
      </c>
      <c r="H31" s="17">
        <v>0</v>
      </c>
      <c r="I31" s="6">
        <f>FLOOR(G31,0.00001)*D31</f>
        <v>0</v>
      </c>
    </row>
    <row r="32" spans="1:9" ht="13.5">
      <c r="A32" s="5"/>
      <c r="B32" s="15"/>
      <c r="C32" s="24" t="s">
        <v>26</v>
      </c>
      <c r="D32" s="25"/>
      <c r="E32" s="21"/>
      <c r="F32" s="19"/>
      <c r="G32" s="19"/>
      <c r="H32" s="17"/>
      <c r="I32" s="6"/>
    </row>
    <row r="33" spans="1:9" ht="13.5">
      <c r="A33" s="5"/>
      <c r="B33" s="15"/>
      <c r="C33" s="22"/>
      <c r="D33" s="25"/>
      <c r="E33" s="21"/>
      <c r="F33" s="19"/>
      <c r="G33" s="19"/>
      <c r="H33" s="17"/>
      <c r="I33" s="6"/>
    </row>
    <row r="34" spans="1:9" ht="13.5">
      <c r="A34" s="5">
        <v>9</v>
      </c>
      <c r="B34" s="15" t="s">
        <v>32</v>
      </c>
      <c r="C34" s="22">
        <v>210428.7</v>
      </c>
      <c r="D34" s="17">
        <v>0</v>
      </c>
      <c r="E34" s="21">
        <f>(D34*100)/C34</f>
        <v>0</v>
      </c>
      <c r="F34" s="19">
        <v>0.576</v>
      </c>
      <c r="G34" s="17">
        <v>0</v>
      </c>
      <c r="H34" s="17">
        <v>0</v>
      </c>
      <c r="I34" s="6">
        <f>FLOOR(G34,0.00001)*D34</f>
        <v>0</v>
      </c>
    </row>
    <row r="35" spans="1:9" ht="13.5">
      <c r="A35" s="5"/>
      <c r="B35" s="15"/>
      <c r="C35" s="24" t="s">
        <v>26</v>
      </c>
      <c r="D35" s="25"/>
      <c r="E35" s="21"/>
      <c r="H35" s="17"/>
      <c r="I35" s="6"/>
    </row>
    <row r="36" spans="1:9" ht="13.5">
      <c r="A36" s="5"/>
      <c r="B36" s="15"/>
      <c r="C36" s="22"/>
      <c r="D36" s="25"/>
      <c r="E36" s="21"/>
      <c r="F36" s="19"/>
      <c r="G36" s="19"/>
      <c r="H36" s="17"/>
      <c r="I36" s="6"/>
    </row>
    <row r="37" spans="1:9" ht="13.5">
      <c r="A37" s="5">
        <v>10</v>
      </c>
      <c r="B37" s="15" t="s">
        <v>20</v>
      </c>
      <c r="C37" s="22">
        <v>521096</v>
      </c>
      <c r="D37" s="17">
        <v>0</v>
      </c>
      <c r="E37" s="21">
        <f>(D37*100)/C37</f>
        <v>0</v>
      </c>
      <c r="F37" s="19">
        <v>0.576</v>
      </c>
      <c r="G37" s="19">
        <v>0.576</v>
      </c>
      <c r="H37" s="17">
        <v>0</v>
      </c>
      <c r="I37" s="6">
        <f>FLOOR(G37,0.00001)*D37</f>
        <v>0</v>
      </c>
    </row>
    <row r="38" spans="1:9" ht="13.5">
      <c r="A38" s="5"/>
      <c r="B38" s="15"/>
      <c r="C38" s="24" t="s">
        <v>26</v>
      </c>
      <c r="D38" s="25"/>
      <c r="E38" s="21"/>
      <c r="F38" s="19"/>
      <c r="G38" s="19"/>
      <c r="H38" s="17"/>
      <c r="I38" s="6"/>
    </row>
    <row r="39" spans="1:9" ht="13.5">
      <c r="A39" s="5"/>
      <c r="B39" s="15"/>
      <c r="C39" s="22"/>
      <c r="D39" s="25"/>
      <c r="E39" s="21"/>
      <c r="F39" s="19"/>
      <c r="G39" s="19"/>
      <c r="H39" s="17"/>
      <c r="I39" s="6"/>
    </row>
    <row r="40" spans="1:9" ht="13.5">
      <c r="A40" s="5">
        <v>11</v>
      </c>
      <c r="B40" s="15" t="s">
        <v>33</v>
      </c>
      <c r="C40" s="22">
        <v>250228</v>
      </c>
      <c r="D40" s="25">
        <f>SUM(D41)</f>
        <v>27000</v>
      </c>
      <c r="E40" s="21">
        <f>(D40*100)/C40</f>
        <v>10.790159374650319</v>
      </c>
      <c r="F40" s="19">
        <v>0.576</v>
      </c>
      <c r="G40" s="19">
        <v>0.576</v>
      </c>
      <c r="H40" s="17">
        <v>0</v>
      </c>
      <c r="I40" s="6">
        <f>FLOOR(G40,0.00001)*D40</f>
        <v>15552.000000000002</v>
      </c>
    </row>
    <row r="41" spans="1:9" ht="13.5">
      <c r="A41" s="5"/>
      <c r="B41" s="15"/>
      <c r="C41" s="24" t="s">
        <v>25</v>
      </c>
      <c r="D41" s="25">
        <v>27000</v>
      </c>
      <c r="E41" s="21"/>
      <c r="F41" s="19"/>
      <c r="G41" s="19"/>
      <c r="H41" s="17"/>
      <c r="I41" s="6"/>
    </row>
    <row r="42" spans="1:9" ht="13.5">
      <c r="A42" s="5"/>
      <c r="B42" s="15"/>
      <c r="C42" s="22"/>
      <c r="D42" s="25"/>
      <c r="E42" s="21"/>
      <c r="F42" s="19"/>
      <c r="G42" s="19"/>
      <c r="H42" s="17"/>
      <c r="I42" s="6"/>
    </row>
    <row r="43" spans="1:9" ht="13.5">
      <c r="A43" s="5">
        <v>12</v>
      </c>
      <c r="B43" s="15" t="s">
        <v>34</v>
      </c>
      <c r="C43" s="22">
        <v>2564532</v>
      </c>
      <c r="D43" s="17">
        <v>0</v>
      </c>
      <c r="E43" s="21">
        <f>(D43*100)/C43</f>
        <v>0</v>
      </c>
      <c r="F43" s="19">
        <v>0.605</v>
      </c>
      <c r="G43" s="19">
        <v>0.605</v>
      </c>
      <c r="H43" s="17">
        <v>0</v>
      </c>
      <c r="I43" s="6">
        <f>FLOOR(G43,0.00001)*D43</f>
        <v>0</v>
      </c>
    </row>
    <row r="44" spans="1:9" ht="13.5">
      <c r="A44" s="5"/>
      <c r="B44" s="15"/>
      <c r="C44" s="24" t="s">
        <v>26</v>
      </c>
      <c r="D44" s="22"/>
      <c r="E44" s="21"/>
      <c r="F44" s="19"/>
      <c r="G44" s="19"/>
      <c r="H44" s="17"/>
      <c r="I44" s="6"/>
    </row>
    <row r="45" spans="1:9" ht="13.5">
      <c r="A45" s="5"/>
      <c r="B45" s="15"/>
      <c r="C45" s="22"/>
      <c r="D45" s="25"/>
      <c r="E45" s="21"/>
      <c r="F45" s="19"/>
      <c r="G45" s="19"/>
      <c r="H45" s="17"/>
      <c r="I45" s="6"/>
    </row>
    <row r="46" spans="1:9" ht="13.5">
      <c r="A46" s="5">
        <v>13</v>
      </c>
      <c r="B46" s="15" t="s">
        <v>35</v>
      </c>
      <c r="C46" s="22">
        <v>1011166</v>
      </c>
      <c r="D46" s="17">
        <v>0</v>
      </c>
      <c r="E46" s="21">
        <f>(D46*100)/C46</f>
        <v>0</v>
      </c>
      <c r="F46" s="19">
        <v>0.576</v>
      </c>
      <c r="G46" s="17">
        <v>0</v>
      </c>
      <c r="H46" s="17">
        <v>0</v>
      </c>
      <c r="I46" s="6">
        <f>FLOOR(G46,0.00001)*D46</f>
        <v>0</v>
      </c>
    </row>
    <row r="47" spans="1:9" ht="13.5">
      <c r="A47" s="5"/>
      <c r="B47" s="15"/>
      <c r="C47" s="24" t="s">
        <v>26</v>
      </c>
      <c r="D47" s="25"/>
      <c r="E47" s="21"/>
      <c r="F47" s="19"/>
      <c r="G47" s="19"/>
      <c r="H47" s="17"/>
      <c r="I47" s="6"/>
    </row>
    <row r="48" spans="1:9" ht="13.5">
      <c r="A48" s="5"/>
      <c r="B48" s="15"/>
      <c r="C48" s="22"/>
      <c r="D48" s="25"/>
      <c r="E48" s="21"/>
      <c r="F48" s="19"/>
      <c r="G48" s="19"/>
      <c r="H48" s="17"/>
      <c r="I48" s="6"/>
    </row>
    <row r="49" spans="1:9" ht="13.5">
      <c r="A49" s="5">
        <v>14</v>
      </c>
      <c r="B49" s="15" t="s">
        <v>35</v>
      </c>
      <c r="C49" s="22">
        <v>650990</v>
      </c>
      <c r="D49" s="17">
        <v>0</v>
      </c>
      <c r="E49" s="21">
        <f>(D49*100)/C49</f>
        <v>0</v>
      </c>
      <c r="F49" s="19">
        <v>0.672</v>
      </c>
      <c r="G49" s="17">
        <v>0</v>
      </c>
      <c r="H49" s="17">
        <v>0</v>
      </c>
      <c r="I49" s="6">
        <f>FLOOR(G49,0.00001)*D49</f>
        <v>0</v>
      </c>
    </row>
    <row r="50" spans="1:9" ht="13.5">
      <c r="A50" s="5"/>
      <c r="B50" s="15"/>
      <c r="C50" s="24" t="s">
        <v>26</v>
      </c>
      <c r="D50" s="25"/>
      <c r="E50" s="21"/>
      <c r="F50" s="19"/>
      <c r="G50" s="19"/>
      <c r="H50" s="17"/>
      <c r="I50" s="6"/>
    </row>
    <row r="51" spans="1:9" ht="13.5">
      <c r="A51" s="5"/>
      <c r="B51" s="15"/>
      <c r="C51" s="24"/>
      <c r="D51" s="25"/>
      <c r="E51" s="21"/>
      <c r="F51" s="19"/>
      <c r="G51" s="19"/>
      <c r="H51" s="17"/>
      <c r="I51" s="6"/>
    </row>
    <row r="52" spans="1:9" ht="13.5">
      <c r="A52" s="5">
        <v>15</v>
      </c>
      <c r="B52" s="15" t="s">
        <v>36</v>
      </c>
      <c r="C52" s="22">
        <v>60000</v>
      </c>
      <c r="D52" s="17">
        <v>0</v>
      </c>
      <c r="E52" s="21">
        <f>(D52*100)/C52</f>
        <v>0</v>
      </c>
      <c r="F52" s="19">
        <v>0.576</v>
      </c>
      <c r="G52" s="19">
        <v>0.509</v>
      </c>
      <c r="H52" s="19">
        <v>0.509</v>
      </c>
      <c r="I52" s="6">
        <f>FLOOR(G52,0.00001)*D52</f>
        <v>0</v>
      </c>
    </row>
    <row r="53" spans="1:9" ht="13.5">
      <c r="A53" s="5"/>
      <c r="B53" s="15"/>
      <c r="C53" s="24" t="s">
        <v>26</v>
      </c>
      <c r="D53" s="25"/>
      <c r="E53" s="21"/>
      <c r="F53" s="19"/>
      <c r="G53" s="19"/>
      <c r="H53" s="17"/>
      <c r="I53" s="6"/>
    </row>
    <row r="54" spans="1:9" ht="13.5">
      <c r="A54" s="5"/>
      <c r="B54" s="15"/>
      <c r="C54" s="22"/>
      <c r="D54" s="25"/>
      <c r="E54" s="21"/>
      <c r="F54" s="19"/>
      <c r="G54" s="19"/>
      <c r="H54" s="17"/>
      <c r="I54" s="6"/>
    </row>
    <row r="55" spans="1:9" ht="13.5">
      <c r="A55" s="5">
        <v>16</v>
      </c>
      <c r="B55" s="15" t="s">
        <v>36</v>
      </c>
      <c r="C55" s="22">
        <v>663775</v>
      </c>
      <c r="D55" s="25">
        <f>SUM(D56:D57)</f>
        <v>37500</v>
      </c>
      <c r="E55" s="21"/>
      <c r="F55" s="19">
        <v>0.509</v>
      </c>
      <c r="G55" s="19">
        <v>0.509</v>
      </c>
      <c r="H55" s="17">
        <v>0</v>
      </c>
      <c r="I55" s="6">
        <f>FLOOR(G55,0.00001)*D55</f>
        <v>19087.5</v>
      </c>
    </row>
    <row r="56" spans="1:9" ht="13.5">
      <c r="A56" s="5"/>
      <c r="B56" s="15"/>
      <c r="C56" s="22" t="s">
        <v>25</v>
      </c>
      <c r="D56" s="22">
        <v>37500</v>
      </c>
      <c r="E56" s="21"/>
      <c r="F56" s="19"/>
      <c r="G56" s="17"/>
      <c r="H56" s="17"/>
      <c r="I56" s="6"/>
    </row>
    <row r="57" spans="1:9" ht="13.5">
      <c r="A57" s="5"/>
      <c r="B57" s="15"/>
      <c r="C57" s="22"/>
      <c r="D57" s="25"/>
      <c r="E57" s="21"/>
      <c r="F57" s="19"/>
      <c r="G57" s="17"/>
      <c r="H57" s="17"/>
      <c r="I57" s="6"/>
    </row>
    <row r="58" spans="1:9" ht="13.5">
      <c r="A58" s="5">
        <v>17</v>
      </c>
      <c r="B58" s="15" t="s">
        <v>37</v>
      </c>
      <c r="C58" s="22">
        <v>1489524.4</v>
      </c>
      <c r="D58" s="17">
        <v>0</v>
      </c>
      <c r="E58" s="21">
        <f>(D58*100)/C58</f>
        <v>0</v>
      </c>
      <c r="F58" s="19">
        <v>0.576</v>
      </c>
      <c r="G58" s="19">
        <v>0.509</v>
      </c>
      <c r="H58" s="19">
        <v>0.509</v>
      </c>
      <c r="I58" s="6">
        <f>FLOOR(G58,0.00001)*D58</f>
        <v>0</v>
      </c>
    </row>
    <row r="59" spans="1:9" ht="13.5">
      <c r="A59" s="5"/>
      <c r="B59" s="15"/>
      <c r="C59" s="24" t="s">
        <v>26</v>
      </c>
      <c r="D59" s="25"/>
      <c r="E59" s="21"/>
      <c r="F59" s="19"/>
      <c r="G59" s="19"/>
      <c r="H59" s="17"/>
      <c r="I59" s="6"/>
    </row>
    <row r="60" spans="1:9" ht="13.5">
      <c r="A60" s="5"/>
      <c r="B60" s="15"/>
      <c r="C60" s="22"/>
      <c r="D60" s="25"/>
      <c r="E60" s="21"/>
      <c r="F60" s="19"/>
      <c r="G60" s="19"/>
      <c r="H60" s="17"/>
      <c r="I60" s="6"/>
    </row>
    <row r="61" spans="1:9" ht="13.5">
      <c r="A61" s="5"/>
      <c r="B61" s="15"/>
      <c r="C61" s="22"/>
      <c r="D61" s="25"/>
      <c r="E61" s="21"/>
      <c r="F61" s="19"/>
      <c r="G61" s="19"/>
      <c r="H61" s="17"/>
      <c r="I61" s="6"/>
    </row>
    <row r="62" spans="1:9" ht="13.5">
      <c r="A62" s="29"/>
      <c r="B62" s="10" t="s">
        <v>14</v>
      </c>
      <c r="C62" s="23">
        <f>SUM(C10:C61)</f>
        <v>9990995.3</v>
      </c>
      <c r="D62" s="26">
        <f>SUM(D58,D55,D52,D49,D46,D43,D40,D37,D34,D31,D28,D25,D22,D19,D16,D13,D10)</f>
        <v>219584</v>
      </c>
      <c r="E62" s="30">
        <f>(D62*100)/C62</f>
        <v>2.197819070138087</v>
      </c>
      <c r="F62" s="31"/>
      <c r="G62" s="31"/>
      <c r="H62" s="32"/>
      <c r="I62" s="33">
        <f>SUM(I9:I61)</f>
        <v>114983.256</v>
      </c>
    </row>
    <row r="63" spans="1:9" ht="13.5">
      <c r="A63" s="5"/>
      <c r="B63" s="15"/>
      <c r="C63" s="24"/>
      <c r="D63" s="22"/>
      <c r="E63" s="18"/>
      <c r="F63" s="19"/>
      <c r="G63" s="20"/>
      <c r="H63" s="17"/>
      <c r="I63" s="6"/>
    </row>
    <row r="64" spans="1:9" ht="13.5">
      <c r="A64" s="5"/>
      <c r="B64" s="15"/>
      <c r="C64" s="24"/>
      <c r="D64" s="22"/>
      <c r="E64" s="18"/>
      <c r="F64" s="19"/>
      <c r="G64" s="20"/>
      <c r="H64" s="17"/>
      <c r="I64" s="6"/>
    </row>
    <row r="65" spans="1:9" ht="13.5">
      <c r="A65" s="34" t="s">
        <v>24</v>
      </c>
      <c r="B65" s="35"/>
      <c r="C65" s="35"/>
      <c r="D65" s="35"/>
      <c r="E65" s="35"/>
      <c r="F65" s="35"/>
      <c r="G65" s="35"/>
      <c r="H65" s="35"/>
      <c r="I65" s="36"/>
    </row>
    <row r="66" spans="1:9" ht="13.5">
      <c r="A66" s="8"/>
      <c r="B66" s="8"/>
      <c r="C66" s="8"/>
      <c r="D66" s="8"/>
      <c r="E66" s="8"/>
      <c r="F66" s="8"/>
      <c r="G66" s="8"/>
      <c r="H66" s="8"/>
      <c r="I66" s="9"/>
    </row>
    <row r="67" spans="1:9" ht="13.5">
      <c r="A67" s="5">
        <v>18</v>
      </c>
      <c r="B67" s="15" t="s">
        <v>38</v>
      </c>
      <c r="C67" s="22">
        <v>213655</v>
      </c>
      <c r="D67" s="17">
        <v>0</v>
      </c>
      <c r="E67" s="21">
        <f>(D67*100)/C67</f>
        <v>0</v>
      </c>
      <c r="F67" s="19">
        <v>0.576</v>
      </c>
      <c r="G67" s="17">
        <v>0</v>
      </c>
      <c r="H67" s="17">
        <v>0</v>
      </c>
      <c r="I67" s="6">
        <f>FLOOR(G67,0.00001)*D67</f>
        <v>0</v>
      </c>
    </row>
    <row r="68" spans="1:9" ht="13.5">
      <c r="A68" s="28"/>
      <c r="B68" s="15"/>
      <c r="C68" s="24" t="s">
        <v>26</v>
      </c>
      <c r="D68" s="22"/>
      <c r="E68" s="24"/>
      <c r="F68" s="19"/>
      <c r="G68" s="20"/>
      <c r="H68" s="17"/>
      <c r="I68" s="6"/>
    </row>
    <row r="69" spans="1:9" ht="13.5">
      <c r="A69" s="5"/>
      <c r="B69" s="15"/>
      <c r="C69" s="24"/>
      <c r="D69" s="22"/>
      <c r="E69" s="18"/>
      <c r="F69" s="19"/>
      <c r="G69" s="20"/>
      <c r="H69" s="17"/>
      <c r="I69" s="6"/>
    </row>
    <row r="70" spans="1:9" ht="13.5">
      <c r="A70" s="5">
        <v>19</v>
      </c>
      <c r="B70" s="15" t="s">
        <v>38</v>
      </c>
      <c r="C70" s="22">
        <v>542228</v>
      </c>
      <c r="D70" s="17">
        <v>0</v>
      </c>
      <c r="E70" s="21">
        <f>(D70*100)/C70</f>
        <v>0</v>
      </c>
      <c r="F70" s="19">
        <v>0.576</v>
      </c>
      <c r="G70" s="17">
        <v>0</v>
      </c>
      <c r="H70" s="17">
        <v>0</v>
      </c>
      <c r="I70" s="6">
        <f>FLOOR(G70,0.00001)*D70</f>
        <v>0</v>
      </c>
    </row>
    <row r="71" spans="1:9" ht="13.5">
      <c r="A71" s="5"/>
      <c r="B71" s="15"/>
      <c r="C71" s="24" t="s">
        <v>26</v>
      </c>
      <c r="D71" s="22"/>
      <c r="E71" s="18"/>
      <c r="F71" s="19"/>
      <c r="G71" s="20"/>
      <c r="H71" s="17"/>
      <c r="I71" s="6"/>
    </row>
    <row r="72" spans="1:9" ht="13.5">
      <c r="A72" s="5"/>
      <c r="B72" s="15"/>
      <c r="C72" s="24"/>
      <c r="D72" s="22"/>
      <c r="E72" s="18"/>
      <c r="F72" s="19"/>
      <c r="G72" s="20"/>
      <c r="H72" s="17"/>
      <c r="I72" s="6"/>
    </row>
    <row r="73" spans="1:9" ht="13.5">
      <c r="A73" s="5"/>
      <c r="B73" s="15"/>
      <c r="C73" s="24"/>
      <c r="D73" s="22"/>
      <c r="E73" s="18"/>
      <c r="F73" s="19"/>
      <c r="G73" s="20"/>
      <c r="H73" s="17"/>
      <c r="I73" s="6"/>
    </row>
    <row r="74" spans="1:9" ht="13.5">
      <c r="A74" s="29"/>
      <c r="B74" s="10" t="s">
        <v>14</v>
      </c>
      <c r="C74" s="23">
        <f>SUM(C66:C73)</f>
        <v>755883</v>
      </c>
      <c r="D74" s="26">
        <f>SUM(D67,D70)</f>
        <v>0</v>
      </c>
      <c r="E74" s="30">
        <f>(D74*100)/C74</f>
        <v>0</v>
      </c>
      <c r="F74" s="31"/>
      <c r="G74" s="31"/>
      <c r="H74" s="32"/>
      <c r="I74" s="33">
        <f>SUM(I67:I73)</f>
        <v>0</v>
      </c>
    </row>
    <row r="75" spans="1:9" ht="13.5">
      <c r="A75" s="5"/>
      <c r="B75" s="15"/>
      <c r="C75" s="24"/>
      <c r="D75" s="22"/>
      <c r="E75" s="18"/>
      <c r="F75" s="19"/>
      <c r="G75" s="20"/>
      <c r="H75" s="17"/>
      <c r="I75" s="6"/>
    </row>
    <row r="76" spans="1:9" ht="13.5">
      <c r="A76" s="11"/>
      <c r="B76" s="10" t="s">
        <v>12</v>
      </c>
      <c r="C76" s="23">
        <f>SUM(C62,C74)</f>
        <v>10746878.3</v>
      </c>
      <c r="D76" s="26">
        <f>SUM(D74,D62)</f>
        <v>219584</v>
      </c>
      <c r="E76" s="16">
        <f>(D76*100)/C76</f>
        <v>2.043235196959474</v>
      </c>
      <c r="F76" s="12"/>
      <c r="G76" s="12"/>
      <c r="H76" s="12"/>
      <c r="I76" s="27">
        <f>SUM(I62,,I74)</f>
        <v>114983.256</v>
      </c>
    </row>
  </sheetData>
  <sheetProtection/>
  <mergeCells count="3">
    <mergeCell ref="A65:I65"/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2012-01-25T21:16:48Z</cp:lastPrinted>
  <dcterms:created xsi:type="dcterms:W3CDTF">2005-05-09T20:19:33Z</dcterms:created>
  <dcterms:modified xsi:type="dcterms:W3CDTF">2012-05-03T13:48:07Z</dcterms:modified>
  <cp:category/>
  <cp:version/>
  <cp:contentType/>
  <cp:contentStatus/>
</cp:coreProperties>
</file>