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5 MILHO VENDA 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<sst xmlns="http://schemas.openxmlformats.org/spreadsheetml/2006/main" count="61" uniqueCount="39">
  <si>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</si>
  <si>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</si>
  <si>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</si>
  <si>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</si>
  <si>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</si>
  <si>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</si>
  <si>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</si>
  <si>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</si>
  <si>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</si>
  <si>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</si>
  <si>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</si>
  <si>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</si>
  <si>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</si>
  <si>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</si>
  <si>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</si>
  <si>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</si>
  <si>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</si>
  <si>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</si>
  <si>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</si>
  <si>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</si>
  <si>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Centralina</t>
  </si>
  <si>
    <t>GO</t>
  </si>
  <si>
    <t>Rio Verde</t>
  </si>
  <si>
    <t>Sorriso</t>
  </si>
  <si>
    <t>Retirado</t>
  </si>
  <si>
    <t>Pedra Preta</t>
  </si>
  <si>
    <t>Rodonopolis</t>
  </si>
  <si>
    <t>Sinop</t>
  </si>
  <si>
    <t xml:space="preserve">Retirado </t>
  </si>
  <si>
    <t>Itanhanga</t>
  </si>
  <si>
    <t>Rondonopolis</t>
  </si>
  <si>
    <t xml:space="preserve">Ipiranga do norte </t>
  </si>
  <si>
    <t>SP</t>
  </si>
  <si>
    <t>Chapadao do Céu</t>
  </si>
  <si>
    <t>Ipiranga do Norte</t>
  </si>
  <si>
    <t xml:space="preserve">        AVISO DE VENDA DE MILHO EM GRÃOS – Nº 145/12 - 27/04/2012</t>
  </si>
  <si>
    <t>BCMMT</t>
  </si>
  <si>
    <t>BBM UB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</si>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</sst>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49">
      <selection activeCell="G40" sqref="G4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33</v>
      </c>
      <c r="C10" s="26">
        <v>1181000</v>
      </c>
      <c r="D10" s="29">
        <f>SUM(D11:D14)</f>
        <v>0</v>
      </c>
      <c r="E10" s="25">
        <f>(D10*100)/C10</f>
        <v>0</v>
      </c>
      <c r="F10" s="23">
        <v>0.3217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8">
        <v>8248000</v>
      </c>
      <c r="D13" s="26">
        <f>SUM(D14)</f>
        <v>0</v>
      </c>
      <c r="E13" s="22"/>
      <c r="F13" s="23">
        <v>0.3217</v>
      </c>
      <c r="G13" s="24"/>
      <c r="H13" s="21"/>
      <c r="I13" s="6">
        <f>FLOOR(G13,0.00001)*D13</f>
        <v>0</v>
      </c>
    </row>
    <row r="14" spans="1:9" ht="13.5">
      <c r="A14" s="5"/>
      <c r="B14" s="18"/>
      <c r="C14" s="28" t="s">
        <v>24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9429000</v>
      </c>
      <c r="D16" s="30">
        <f>SUM(D10)</f>
        <v>0</v>
      </c>
      <c r="E16" s="19">
        <f>(D16*100)/C16</f>
        <v>0</v>
      </c>
      <c r="F16" s="15"/>
      <c r="G16" s="15"/>
      <c r="H16" s="11"/>
      <c r="I16" s="20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34" t="s">
        <v>19</v>
      </c>
      <c r="B19" s="35"/>
      <c r="C19" s="35"/>
      <c r="D19" s="35"/>
      <c r="E19" s="35"/>
      <c r="F19" s="35"/>
      <c r="G19" s="35"/>
      <c r="H19" s="35"/>
      <c r="I19" s="36"/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5">
        <v>3</v>
      </c>
      <c r="B21" s="18" t="s">
        <v>34</v>
      </c>
      <c r="C21" s="26">
        <v>2550000</v>
      </c>
      <c r="D21" s="29">
        <f>SUM(D22:D22)</f>
        <v>0</v>
      </c>
      <c r="E21" s="25">
        <f>(D21*100)/C21</f>
        <v>0</v>
      </c>
      <c r="F21" s="23">
        <v>0.0304</v>
      </c>
      <c r="G21" s="23"/>
      <c r="H21" s="21"/>
      <c r="I21" s="6">
        <f>FLOOR(G21,0.00001)*D21</f>
        <v>0</v>
      </c>
    </row>
    <row r="22" spans="1:9" ht="13.5">
      <c r="A22" s="5"/>
      <c r="B22" s="18"/>
      <c r="C22" s="28" t="s">
        <v>24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4</v>
      </c>
      <c r="B24" s="18" t="s">
        <v>34</v>
      </c>
      <c r="C24" s="26">
        <v>2413423</v>
      </c>
      <c r="D24" s="29">
        <f>SUM(D25:D25)</f>
        <v>0</v>
      </c>
      <c r="E24" s="25">
        <f>(D24*100)/C24</f>
        <v>0</v>
      </c>
      <c r="F24" s="23">
        <v>0.0304</v>
      </c>
      <c r="G24" s="23"/>
      <c r="H24" s="21"/>
      <c r="I24" s="6">
        <f>FLOOR(G24,0.00001)*D24</f>
        <v>0</v>
      </c>
    </row>
    <row r="25" spans="1:9" ht="13.5">
      <c r="A25" s="5"/>
      <c r="B25" s="18"/>
      <c r="C25" s="28" t="s">
        <v>28</v>
      </c>
      <c r="D25" s="26"/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29</v>
      </c>
      <c r="C27" s="26">
        <v>8715000</v>
      </c>
      <c r="D27" s="29">
        <f>SUM(D28:D28)</f>
        <v>0</v>
      </c>
      <c r="E27" s="25">
        <f>(D27*100)/C27</f>
        <v>0</v>
      </c>
      <c r="F27" s="23">
        <v>0.0304</v>
      </c>
      <c r="G27" s="23"/>
      <c r="H27" s="21"/>
      <c r="I27" s="6">
        <f>FLOOR(G27,0.00001)*D27</f>
        <v>0</v>
      </c>
    </row>
    <row r="28" spans="1:9" ht="13.5">
      <c r="A28" s="5"/>
      <c r="B28" s="18"/>
      <c r="C28" s="28" t="s">
        <v>28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25</v>
      </c>
      <c r="C30" s="26">
        <v>5345830</v>
      </c>
      <c r="D30" s="29">
        <f>SUM(D31:D31)</f>
        <v>0</v>
      </c>
      <c r="E30" s="25">
        <f>(D30*100)/C30</f>
        <v>0</v>
      </c>
      <c r="F30" s="23">
        <v>0.0338</v>
      </c>
      <c r="G30" s="23"/>
      <c r="H30" s="21"/>
      <c r="I30" s="6"/>
    </row>
    <row r="31" spans="1:9" ht="13.5">
      <c r="A31" s="5"/>
      <c r="B31" s="18"/>
      <c r="C31" s="28" t="s">
        <v>28</v>
      </c>
      <c r="D31" s="26"/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30</v>
      </c>
      <c r="C33" s="26">
        <v>2880510</v>
      </c>
      <c r="D33" s="29">
        <f>SUM(D34:D34)</f>
        <v>0</v>
      </c>
      <c r="E33" s="25">
        <f>(D33*100)/C33</f>
        <v>0</v>
      </c>
      <c r="F33" s="23">
        <v>0.0338</v>
      </c>
      <c r="G33" s="23"/>
      <c r="H33" s="21"/>
      <c r="I33" s="6">
        <f>FLOOR(G33,0.00001)*D33</f>
        <v>0</v>
      </c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26</v>
      </c>
      <c r="C36" s="26">
        <v>2549780</v>
      </c>
      <c r="D36" s="29">
        <f>SUM(D37:D37)</f>
        <v>0</v>
      </c>
      <c r="E36" s="25">
        <f>(D36*100)/C36</f>
        <v>0</v>
      </c>
      <c r="F36" s="23">
        <v>0.0338</v>
      </c>
      <c r="G36" s="23"/>
      <c r="H36" s="21"/>
      <c r="I36" s="6">
        <f>FLOOR(G36,0.00001)*D36</f>
        <v>0</v>
      </c>
    </row>
    <row r="37" spans="1:9" ht="13.5">
      <c r="A37" s="5"/>
      <c r="B37" s="18"/>
      <c r="C37" s="28" t="s">
        <v>28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27</v>
      </c>
      <c r="C39" s="26">
        <v>1422000</v>
      </c>
      <c r="D39" s="29">
        <f>SUM(D40)</f>
        <v>600000</v>
      </c>
      <c r="E39" s="25">
        <f>(D39*100)/C39</f>
        <v>42.19409282700422</v>
      </c>
      <c r="F39" s="23">
        <v>0.2955</v>
      </c>
      <c r="G39" s="23">
        <v>0.2955</v>
      </c>
      <c r="H39" s="21"/>
      <c r="I39" s="6">
        <f>FLOOR(G39,0.00001)*D39</f>
        <v>177300.00000000003</v>
      </c>
    </row>
    <row r="40" spans="1:9" ht="13.5">
      <c r="A40" s="5"/>
      <c r="B40" s="18"/>
      <c r="C40" s="26" t="s">
        <v>38</v>
      </c>
      <c r="D40" s="29">
        <v>600000</v>
      </c>
      <c r="E40" s="25"/>
      <c r="F40" s="23"/>
      <c r="G40" s="23"/>
      <c r="H40" s="21"/>
      <c r="I40" s="6"/>
    </row>
    <row r="41" spans="1:9" ht="13.5">
      <c r="A41" s="5"/>
      <c r="B41" s="18"/>
      <c r="C41" s="26"/>
      <c r="D41" s="29"/>
      <c r="E41" s="25"/>
      <c r="F41" s="23"/>
      <c r="G41" s="23"/>
      <c r="H41" s="21"/>
      <c r="I41" s="6"/>
    </row>
    <row r="42" spans="1:9" ht="13.5">
      <c r="A42" s="5">
        <v>10</v>
      </c>
      <c r="B42" s="18" t="s">
        <v>23</v>
      </c>
      <c r="C42" s="26">
        <v>1388000</v>
      </c>
      <c r="D42" s="26">
        <f>SUM(D43)</f>
        <v>0</v>
      </c>
      <c r="E42" s="25">
        <f>(D42*100)/C42</f>
        <v>0</v>
      </c>
      <c r="F42" s="23">
        <v>0.0304</v>
      </c>
      <c r="G42" s="23"/>
      <c r="H42" s="21"/>
      <c r="I42" s="6">
        <f>FLOOR(G42,0.00001)*D42</f>
        <v>0</v>
      </c>
    </row>
    <row r="43" spans="1:9" ht="13.5">
      <c r="A43" s="5"/>
      <c r="B43" s="18"/>
      <c r="C43" s="28" t="s">
        <v>28</v>
      </c>
      <c r="D43" s="26"/>
      <c r="E43" s="22"/>
      <c r="F43" s="23"/>
      <c r="G43" s="24"/>
      <c r="H43" s="21"/>
      <c r="I43" s="6"/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5">
        <v>11</v>
      </c>
      <c r="B45" s="18" t="s">
        <v>23</v>
      </c>
      <c r="C45" s="26">
        <v>11568517</v>
      </c>
      <c r="D45" s="26">
        <f>SUM(D46:D48)</f>
        <v>831000</v>
      </c>
      <c r="E45" s="25">
        <f>(D45*100)/C45</f>
        <v>7.183288921129649</v>
      </c>
      <c r="F45" s="23">
        <v>0.2955</v>
      </c>
      <c r="G45" s="23">
        <v>0.2955</v>
      </c>
      <c r="H45" s="21"/>
      <c r="I45" s="6">
        <f>FLOOR(G45,0.00001)*D45</f>
        <v>245560.50000000003</v>
      </c>
    </row>
    <row r="46" spans="1:9" ht="13.5">
      <c r="A46" s="5"/>
      <c r="B46" s="18"/>
      <c r="C46" s="28" t="s">
        <v>36</v>
      </c>
      <c r="D46" s="26">
        <v>600000</v>
      </c>
      <c r="E46" s="22"/>
      <c r="F46" s="23"/>
      <c r="G46" s="24"/>
      <c r="H46" s="21"/>
      <c r="I46" s="6"/>
    </row>
    <row r="47" spans="1:9" ht="13.5">
      <c r="A47" s="5"/>
      <c r="B47" s="18"/>
      <c r="C47" s="28" t="s">
        <v>37</v>
      </c>
      <c r="D47" s="26">
        <v>111000</v>
      </c>
      <c r="E47" s="22"/>
      <c r="F47" s="23"/>
      <c r="G47" s="24"/>
      <c r="H47" s="21"/>
      <c r="I47" s="6"/>
    </row>
    <row r="48" spans="1:9" ht="13.5">
      <c r="A48" s="5"/>
      <c r="B48" s="18"/>
      <c r="C48" s="28" t="s">
        <v>38</v>
      </c>
      <c r="D48" s="26">
        <v>120000</v>
      </c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5">
        <v>12</v>
      </c>
      <c r="B51" s="18" t="s">
        <v>23</v>
      </c>
      <c r="C51" s="26">
        <v>347000</v>
      </c>
      <c r="D51" s="26">
        <f>SUM(D52:D52)</f>
        <v>0</v>
      </c>
      <c r="E51" s="25">
        <f>(D51*100)/C51</f>
        <v>0</v>
      </c>
      <c r="F51" s="23">
        <v>0.0304</v>
      </c>
      <c r="G51" s="23"/>
      <c r="H51" s="21"/>
      <c r="I51" s="6">
        <f>FLOOR(G51,0.00001)*D51</f>
        <v>0</v>
      </c>
    </row>
    <row r="52" spans="1:9" ht="13.5">
      <c r="A52" s="5"/>
      <c r="B52" s="18"/>
      <c r="C52" s="28" t="s">
        <v>28</v>
      </c>
      <c r="D52" s="26"/>
      <c r="E52" s="22"/>
      <c r="F52" s="23"/>
      <c r="G52" s="24"/>
      <c r="H52" s="21"/>
      <c r="I52" s="6"/>
    </row>
    <row r="53" spans="1:9" ht="13.5">
      <c r="A53" s="5"/>
      <c r="B53" s="18"/>
      <c r="C53" s="28"/>
      <c r="D53" s="26"/>
      <c r="E53" s="22"/>
      <c r="F53" s="23"/>
      <c r="G53" s="24"/>
      <c r="H53" s="21"/>
      <c r="I53" s="6"/>
    </row>
    <row r="54" spans="1:9" ht="13.5">
      <c r="A54" s="5">
        <v>13</v>
      </c>
      <c r="B54" s="18" t="s">
        <v>23</v>
      </c>
      <c r="C54" s="26">
        <v>6013964</v>
      </c>
      <c r="D54" s="26">
        <f>SUM(D55)</f>
        <v>0</v>
      </c>
      <c r="E54" s="25">
        <f>(D54*100)/C54</f>
        <v>0</v>
      </c>
      <c r="F54" s="23">
        <v>0.0304</v>
      </c>
      <c r="G54" s="23"/>
      <c r="H54" s="21"/>
      <c r="I54" s="6">
        <f>FLOOR(G54,0.00001)*D54</f>
        <v>0</v>
      </c>
    </row>
    <row r="55" spans="1:9" ht="13.5">
      <c r="A55" s="5"/>
      <c r="B55" s="18"/>
      <c r="C55" s="26" t="s">
        <v>24</v>
      </c>
      <c r="D55" s="26"/>
      <c r="E55" s="22"/>
      <c r="F55" s="23"/>
      <c r="G55" s="24"/>
      <c r="H55" s="21"/>
      <c r="I55" s="6"/>
    </row>
    <row r="56" spans="1:9" ht="13.5">
      <c r="A56" s="5"/>
      <c r="B56" s="18"/>
      <c r="C56" s="26"/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10"/>
      <c r="B58" s="12" t="s">
        <v>14</v>
      </c>
      <c r="C58" s="27">
        <f>SUM(C21:C57)</f>
        <v>45194024</v>
      </c>
      <c r="D58" s="30">
        <f>SUM(D51,D45,D39,D33,D21)</f>
        <v>1431000</v>
      </c>
      <c r="E58" s="19">
        <f>(D58*100)/C58</f>
        <v>3.16634783395256</v>
      </c>
      <c r="F58" s="15"/>
      <c r="G58" s="15"/>
      <c r="H58" s="11"/>
      <c r="I58" s="20">
        <f>SUM(I21:I57)</f>
        <v>422860.50000000006</v>
      </c>
    </row>
    <row r="59" spans="1:9" ht="13.5">
      <c r="A59" s="5"/>
      <c r="B59" s="18"/>
      <c r="C59" s="28"/>
      <c r="D59" s="26"/>
      <c r="E59" s="22"/>
      <c r="F59" s="23"/>
      <c r="G59" s="24"/>
      <c r="H59" s="21"/>
      <c r="I59" s="6"/>
    </row>
    <row r="60" spans="1:9" ht="13.5">
      <c r="A60" s="34" t="s">
        <v>32</v>
      </c>
      <c r="B60" s="35"/>
      <c r="C60" s="35"/>
      <c r="D60" s="35"/>
      <c r="E60" s="35"/>
      <c r="F60" s="35"/>
      <c r="G60" s="35"/>
      <c r="H60" s="35"/>
      <c r="I60" s="36"/>
    </row>
    <row r="61" spans="1:9" ht="13.5">
      <c r="A61" s="8"/>
      <c r="B61" s="8"/>
      <c r="C61" s="8"/>
      <c r="D61" s="8"/>
      <c r="E61" s="8"/>
      <c r="F61" s="8"/>
      <c r="G61" s="8"/>
      <c r="H61" s="8"/>
      <c r="I61" s="9"/>
    </row>
    <row r="62" spans="1:9" ht="13.5">
      <c r="A62" s="5">
        <v>14</v>
      </c>
      <c r="B62" s="18" t="s">
        <v>31</v>
      </c>
      <c r="C62" s="21">
        <v>5604000</v>
      </c>
      <c r="D62" s="29"/>
      <c r="E62" s="21">
        <v>0</v>
      </c>
      <c r="F62" s="23">
        <v>0.0386</v>
      </c>
      <c r="G62" s="23"/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28</v>
      </c>
      <c r="D63" s="26"/>
      <c r="E63" s="22"/>
      <c r="F63" s="23"/>
      <c r="G63" s="23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5">
        <v>15</v>
      </c>
      <c r="B65" s="18" t="s">
        <v>20</v>
      </c>
      <c r="C65" s="21">
        <v>4289420</v>
      </c>
      <c r="D65" s="29"/>
      <c r="E65" s="21">
        <v>0</v>
      </c>
      <c r="F65" s="23"/>
      <c r="G65" s="23"/>
      <c r="H65" s="21">
        <v>0</v>
      </c>
      <c r="I65" s="6">
        <f>FLOOR(G65,0.00001)*D65</f>
        <v>0</v>
      </c>
    </row>
    <row r="66" spans="1:9" ht="13.5">
      <c r="A66" s="5"/>
      <c r="B66" s="18"/>
      <c r="C66" s="28" t="s">
        <v>28</v>
      </c>
      <c r="D66" s="26"/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5"/>
      <c r="B68" s="18"/>
      <c r="C68" s="28"/>
      <c r="D68" s="26"/>
      <c r="E68" s="22"/>
      <c r="F68" s="23"/>
      <c r="G68" s="24"/>
      <c r="H68" s="21"/>
      <c r="I68" s="6"/>
    </row>
    <row r="69" spans="1:9" ht="13.5">
      <c r="A69" s="10"/>
      <c r="B69" s="12" t="s">
        <v>14</v>
      </c>
      <c r="C69" s="27">
        <f>SUM(C62:C68)</f>
        <v>9893420</v>
      </c>
      <c r="D69" s="30">
        <f>SUM(D65,D62)</f>
        <v>0</v>
      </c>
      <c r="E69" s="19"/>
      <c r="F69" s="15"/>
      <c r="G69" s="15"/>
      <c r="H69" s="11"/>
      <c r="I69" s="20">
        <f>SUM(I62:I68)</f>
        <v>0</v>
      </c>
    </row>
    <row r="70" spans="1:9" ht="13.5">
      <c r="A70" s="5"/>
      <c r="B70" s="18"/>
      <c r="C70" s="28"/>
      <c r="D70" s="26"/>
      <c r="E70" s="22"/>
      <c r="F70" s="23"/>
      <c r="G70" s="24"/>
      <c r="H70" s="21"/>
      <c r="I70" s="6"/>
    </row>
    <row r="71" spans="1:9" ht="13.5">
      <c r="A71" s="5"/>
      <c r="B71" s="18"/>
      <c r="C71" s="28"/>
      <c r="D71" s="26"/>
      <c r="E71" s="22"/>
      <c r="F71" s="23"/>
      <c r="G71" s="24"/>
      <c r="H71" s="21"/>
      <c r="I71" s="6"/>
    </row>
    <row r="72" spans="1:9" ht="13.5">
      <c r="A72" s="13"/>
      <c r="B72" s="12" t="s">
        <v>12</v>
      </c>
      <c r="C72" s="27">
        <f>SUM(C69,C58,C16)</f>
        <v>64516444</v>
      </c>
      <c r="D72" s="27">
        <f>SUM(D16,D69,D58)</f>
        <v>1431000</v>
      </c>
      <c r="E72" s="19">
        <f>(D72*100)/C72</f>
        <v>2.2180391715327645</v>
      </c>
      <c r="F72" s="14"/>
      <c r="G72" s="14"/>
      <c r="H72" s="14"/>
      <c r="I72" s="31">
        <f>SUM(I58,I69,I16)</f>
        <v>422860.50000000006</v>
      </c>
    </row>
  </sheetData>
  <sheetProtection/>
  <mergeCells count="4">
    <mergeCell ref="A2:I2"/>
    <mergeCell ref="A60:I60"/>
    <mergeCell ref="A8:I8"/>
    <mergeCell ref="A19:I1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2012-02-15T13:22:32Z</cp:lastPrinted>
  <dcterms:created xsi:type="dcterms:W3CDTF">2005-05-09T20:19:33Z</dcterms:created>
  <dcterms:modified xsi:type="dcterms:W3CDTF">2012-04-30T19:16:56Z</dcterms:modified>
  <cp:category/>
  <cp:version/>
  <cp:contentType/>
  <cp:contentStatus/>
</cp:coreProperties>
</file>