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9 MILH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<sst xmlns="http://schemas.openxmlformats.org/spreadsheetml/2006/main" count="40" uniqueCount="30">
  <si>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</si>
  <si>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</si>
  <si>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</si>
  <si>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</si>
  <si>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</si>
  <si>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</si>
  <si>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</si>
  <si>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</si>
  <si>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</si>
  <si>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</si>
  <si>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</si>
  <si>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</si>
  <si>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</si>
  <si>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</si>
  <si>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</si>
  <si>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</si>
  <si>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</si>
  <si>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</si>
  <si>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</si>
  <si>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</si>
  <si>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Centralina</t>
  </si>
  <si>
    <t>MS</t>
  </si>
  <si>
    <t>Cassilandia</t>
  </si>
  <si>
    <t>BCSP</t>
  </si>
  <si>
    <t xml:space="preserve">RETIRADO </t>
  </si>
  <si>
    <t xml:space="preserve">        AVISO DE VENDA DE MILHO EM GRÃOS – Nº 069/12 - 07/03/2012</t>
  </si>
  <si>
    <t>BBM GO</t>
  </si>
  <si>
    <t>MT</t>
  </si>
  <si>
    <t>Ipiranga do Norte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</si>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</sst>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E33" sqref="E3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328127</v>
      </c>
      <c r="D10" s="29">
        <f>SUM(D11:D11)</f>
        <v>0</v>
      </c>
      <c r="E10" s="25">
        <f>(D10*100)/C10</f>
        <v>0</v>
      </c>
      <c r="F10" s="23">
        <v>0.375</v>
      </c>
      <c r="G10" s="23">
        <v>0.375</v>
      </c>
      <c r="H10" s="21">
        <f>(G10*100)/F10-100</f>
        <v>0</v>
      </c>
      <c r="I10" s="6">
        <f>FLOOR(G10,0.00001)*D10</f>
        <v>0</v>
      </c>
    </row>
    <row r="11" spans="1:9" ht="13.5">
      <c r="A11" s="5"/>
      <c r="B11" s="18"/>
      <c r="C11" s="28" t="s">
        <v>24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328127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4" t="s">
        <v>21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22</v>
      </c>
      <c r="C17" s="26">
        <v>632101</v>
      </c>
      <c r="D17" s="29">
        <f>SUM(D18:D19)</f>
        <v>632101</v>
      </c>
      <c r="E17" s="25">
        <f>(D17*100)/C17</f>
        <v>100</v>
      </c>
      <c r="F17" s="23">
        <v>0.35</v>
      </c>
      <c r="G17" s="23">
        <v>0.365</v>
      </c>
      <c r="H17" s="21">
        <f>(G17*100)/F17-100</f>
        <v>4.285714285714292</v>
      </c>
      <c r="I17" s="6">
        <f>FLOOR(G17,0.00001)*D17</f>
        <v>230716.86500000002</v>
      </c>
    </row>
    <row r="18" spans="1:9" ht="13.5">
      <c r="A18" s="5"/>
      <c r="B18" s="18"/>
      <c r="C18" s="28" t="s">
        <v>23</v>
      </c>
      <c r="D18" s="26">
        <v>142000</v>
      </c>
      <c r="E18" s="22"/>
      <c r="F18" s="23"/>
      <c r="G18" s="24"/>
      <c r="H18" s="21"/>
      <c r="I18" s="6"/>
    </row>
    <row r="19" spans="1:9" ht="13.5">
      <c r="A19" s="5"/>
      <c r="B19" s="18"/>
      <c r="C19" s="28" t="s">
        <v>26</v>
      </c>
      <c r="D19" s="26">
        <v>490101</v>
      </c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34" t="s">
        <v>27</v>
      </c>
      <c r="B21" s="35"/>
      <c r="C21" s="35"/>
      <c r="D21" s="35"/>
      <c r="E21" s="35"/>
      <c r="F21" s="35"/>
      <c r="G21" s="35"/>
      <c r="H21" s="35"/>
      <c r="I21" s="3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3</v>
      </c>
      <c r="B23" s="18" t="s">
        <v>28</v>
      </c>
      <c r="C23" s="26">
        <v>560170</v>
      </c>
      <c r="D23" s="26">
        <f>SUM(D24)</f>
        <v>560170</v>
      </c>
      <c r="E23" s="25">
        <f>(D23*100)/C23</f>
        <v>100</v>
      </c>
      <c r="F23" s="23">
        <v>0.3</v>
      </c>
      <c r="G23" s="23">
        <v>0.31</v>
      </c>
      <c r="H23" s="21">
        <f>(G23*100)/F23-100</f>
        <v>3.333333333333343</v>
      </c>
      <c r="I23" s="6">
        <f>FLOOR(G23,0.00001)*D23</f>
        <v>173652.7</v>
      </c>
    </row>
    <row r="24" spans="1:9" ht="13.5">
      <c r="A24" s="5"/>
      <c r="B24" s="18"/>
      <c r="C24" s="28" t="s">
        <v>29</v>
      </c>
      <c r="D24" s="26">
        <v>560170</v>
      </c>
      <c r="E24" s="25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4</v>
      </c>
      <c r="B26" s="18" t="s">
        <v>28</v>
      </c>
      <c r="C26" s="26">
        <v>1417340</v>
      </c>
      <c r="D26" s="26">
        <f>SUM(D27)</f>
        <v>1417340</v>
      </c>
      <c r="E26" s="25">
        <f>(D26*100)/C26</f>
        <v>100</v>
      </c>
      <c r="F26" s="23">
        <v>0.3</v>
      </c>
      <c r="G26" s="23">
        <v>0.315</v>
      </c>
      <c r="H26" s="21">
        <f>(G26*100)/F26-100</f>
        <v>5</v>
      </c>
      <c r="I26" s="6">
        <f>FLOOR(G26,0.00001)*D26</f>
        <v>446462.1</v>
      </c>
    </row>
    <row r="27" spans="1:9" ht="13.5">
      <c r="A27" s="5"/>
      <c r="B27" s="18"/>
      <c r="C27" s="28" t="s">
        <v>29</v>
      </c>
      <c r="D27" s="26">
        <v>1417340</v>
      </c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5</v>
      </c>
      <c r="B29" s="18" t="s">
        <v>28</v>
      </c>
      <c r="C29" s="28">
        <v>4035830</v>
      </c>
      <c r="D29" s="26">
        <f>D30</f>
        <v>4035830</v>
      </c>
      <c r="E29" s="25">
        <f>(D29*100)/C29</f>
        <v>100</v>
      </c>
      <c r="F29" s="23">
        <v>0.3</v>
      </c>
      <c r="G29" s="23">
        <v>0.317</v>
      </c>
      <c r="H29" s="21">
        <f>(G29*100)/F29-100</f>
        <v>5.666666666666671</v>
      </c>
      <c r="I29" s="6">
        <f>FLOOR(G29,0.00001)*D29</f>
        <v>1279358.11</v>
      </c>
    </row>
    <row r="30" spans="1:9" ht="13.5">
      <c r="A30" s="5"/>
      <c r="B30" s="18"/>
      <c r="C30" s="28" t="s">
        <v>29</v>
      </c>
      <c r="D30" s="26">
        <v>4035830</v>
      </c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10"/>
      <c r="B32" s="12" t="s">
        <v>14</v>
      </c>
      <c r="C32" s="27">
        <f>SUM(C17:C31)</f>
        <v>6645441</v>
      </c>
      <c r="D32" s="30">
        <f>SUM(D17)</f>
        <v>632101</v>
      </c>
      <c r="E32" s="19">
        <f>(D32*100)/C32</f>
        <v>9.511799141697294</v>
      </c>
      <c r="F32" s="15"/>
      <c r="G32" s="15"/>
      <c r="H32" s="11"/>
      <c r="I32" s="20">
        <f>SUM(I17:I31)</f>
        <v>2130189.7750000004</v>
      </c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13"/>
      <c r="B34" s="12" t="s">
        <v>12</v>
      </c>
      <c r="C34" s="27">
        <f>SUM(C13,C32)</f>
        <v>6973568</v>
      </c>
      <c r="D34" s="27">
        <f>SUM(D13,D32)</f>
        <v>632101</v>
      </c>
      <c r="E34" s="19">
        <f>(D34*100)/C34</f>
        <v>9.06424085919862</v>
      </c>
      <c r="F34" s="14"/>
      <c r="G34" s="14"/>
      <c r="H34" s="14"/>
      <c r="I34" s="31">
        <f>SUM(I13,I32)</f>
        <v>2130189.7750000004</v>
      </c>
    </row>
  </sheetData>
  <sheetProtection/>
  <mergeCells count="4">
    <mergeCell ref="A21:I21"/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2012-02-15T13:21:08Z</cp:lastPrinted>
  <dcterms:created xsi:type="dcterms:W3CDTF">2005-05-09T20:19:33Z</dcterms:created>
  <dcterms:modified xsi:type="dcterms:W3CDTF">2012-03-07T14:55:38Z</dcterms:modified>
  <cp:category/>
  <cp:version/>
  <cp:contentType/>
  <cp:contentStatus/>
</cp:coreProperties>
</file>