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0 MILHO VENDA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<sst xmlns="http://schemas.openxmlformats.org/spreadsheetml/2006/main" count="54" uniqueCount="39">
  <si>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</si>
  <si>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</si>
  <si>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</si>
  <si>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</si>
  <si>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</si>
  <si>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</si>
  <si>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</si>
  <si>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</si>
  <si>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</si>
  <si>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</si>
  <si>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</si>
  <si>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</si>
  <si>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</si>
  <si>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</si>
  <si>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</si>
  <si>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</si>
  <si>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</si>
  <si>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</si>
  <si>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</si>
  <si>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</si>
  <si>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</si>
  <si>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>BBM UB</t>
  </si>
  <si>
    <t>BBSB</t>
  </si>
  <si>
    <t>MG</t>
  </si>
  <si>
    <t>Centralina</t>
  </si>
  <si>
    <t>BNM</t>
  </si>
  <si>
    <t>GO</t>
  </si>
  <si>
    <t>Rio Verde</t>
  </si>
  <si>
    <t>BBM GO</t>
  </si>
  <si>
    <t>RETIRADO</t>
  </si>
  <si>
    <t>Campos de Julio</t>
  </si>
  <si>
    <t>Nova Mutum</t>
  </si>
  <si>
    <t>BCMMT</t>
  </si>
  <si>
    <t xml:space="preserve">        AVISO DE VENDA DE MILHO EM GRÃOS – Nº 060/12 - 29/02/2012</t>
  </si>
  <si>
    <t>Ipiranga do Norte</t>
  </si>
  <si>
    <t>Nova Ubirata</t>
  </si>
  <si>
    <t>Sorriso</t>
  </si>
  <si>
    <t>Tapura</t>
  </si>
  <si>
    <t>BCMM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</si>
</sst>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33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26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27</v>
      </c>
      <c r="C10" s="26">
        <v>8819000</v>
      </c>
      <c r="D10" s="29">
        <f>SUM(D11:D12)</f>
        <v>371000</v>
      </c>
      <c r="E10" s="25">
        <f>(D10*100)/C10</f>
        <v>4.206826170767661</v>
      </c>
      <c r="F10" s="23">
        <v>0.3534</v>
      </c>
      <c r="G10" s="23">
        <v>0.3534</v>
      </c>
      <c r="H10" s="21">
        <f>(G10*100)/F10-100</f>
        <v>0</v>
      </c>
      <c r="I10" s="6">
        <f>FLOOR(G10,0.00001)*D10</f>
        <v>131111.40000000002</v>
      </c>
    </row>
    <row r="11" spans="1:9" ht="13.5">
      <c r="A11" s="5"/>
      <c r="B11" s="18"/>
      <c r="C11" s="28" t="s">
        <v>22</v>
      </c>
      <c r="D11" s="26">
        <v>54000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28</v>
      </c>
      <c r="D12" s="26">
        <v>317000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10"/>
      <c r="B14" s="12" t="s">
        <v>14</v>
      </c>
      <c r="C14" s="27">
        <f>SUM(C10:C13)</f>
        <v>8819000</v>
      </c>
      <c r="D14" s="30">
        <f>SUM(D10)</f>
        <v>371000</v>
      </c>
      <c r="E14" s="19">
        <f>(D14*100)/C14</f>
        <v>4.206826170767661</v>
      </c>
      <c r="F14" s="15"/>
      <c r="G14" s="15"/>
      <c r="H14" s="11"/>
      <c r="I14" s="20">
        <f>SUM(I10:I13)</f>
        <v>131111.40000000002</v>
      </c>
    </row>
    <row r="15" spans="1:9" ht="13.5">
      <c r="A15" s="8"/>
      <c r="B15" s="8"/>
      <c r="C15" s="8"/>
      <c r="D15" s="8"/>
      <c r="E15" s="8"/>
      <c r="F15" s="8"/>
      <c r="G15" s="8"/>
      <c r="H15" s="8"/>
      <c r="I15" s="9"/>
    </row>
    <row r="16" spans="1:9" ht="13.5">
      <c r="A16" s="34" t="s">
        <v>23</v>
      </c>
      <c r="B16" s="35"/>
      <c r="C16" s="35"/>
      <c r="D16" s="35"/>
      <c r="E16" s="35"/>
      <c r="F16" s="35"/>
      <c r="G16" s="35"/>
      <c r="H16" s="35"/>
      <c r="I16" s="36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8" t="s">
        <v>24</v>
      </c>
      <c r="C18" s="26">
        <v>331014</v>
      </c>
      <c r="D18" s="29">
        <f>SUM(D19:D19)</f>
        <v>0</v>
      </c>
      <c r="E18" s="25">
        <f>(D18*100)/C18</f>
        <v>0</v>
      </c>
      <c r="F18" s="23">
        <v>0.375</v>
      </c>
      <c r="G18" s="21">
        <v>0</v>
      </c>
      <c r="H18" s="21">
        <v>0</v>
      </c>
      <c r="I18" s="6">
        <f>FLOOR(G18,0.00001)*D18</f>
        <v>0</v>
      </c>
    </row>
    <row r="19" spans="1:9" ht="13.5">
      <c r="A19" s="5"/>
      <c r="B19" s="18"/>
      <c r="C19" s="28" t="s">
        <v>29</v>
      </c>
      <c r="D19" s="26"/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3</v>
      </c>
      <c r="B21" s="18" t="s">
        <v>24</v>
      </c>
      <c r="C21" s="26">
        <v>17031540</v>
      </c>
      <c r="D21" s="29">
        <f>SUM(D22:D22)</f>
        <v>0</v>
      </c>
      <c r="E21" s="25">
        <f>(D21*100)/C21</f>
        <v>0</v>
      </c>
      <c r="F21" s="23">
        <v>0.375</v>
      </c>
      <c r="G21" s="21">
        <v>0</v>
      </c>
      <c r="H21" s="21">
        <v>0</v>
      </c>
      <c r="I21" s="6">
        <f>FLOOR(G21,0.00001)*D21</f>
        <v>0</v>
      </c>
    </row>
    <row r="22" spans="1:9" ht="13.5">
      <c r="A22" s="5"/>
      <c r="B22" s="18"/>
      <c r="C22" s="28" t="s">
        <v>29</v>
      </c>
      <c r="D22" s="26"/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10"/>
      <c r="B24" s="12" t="s">
        <v>14</v>
      </c>
      <c r="C24" s="27">
        <f>SUM(C18:C23)</f>
        <v>17362554</v>
      </c>
      <c r="D24" s="30">
        <f>SUM(D18)</f>
        <v>0</v>
      </c>
      <c r="E24" s="19">
        <f>(D24*100)/C24</f>
        <v>0</v>
      </c>
      <c r="F24" s="15"/>
      <c r="G24" s="15"/>
      <c r="H24" s="11"/>
      <c r="I24" s="20">
        <f>SUM(I18:I23)</f>
        <v>0</v>
      </c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34" t="s">
        <v>19</v>
      </c>
      <c r="B26" s="35"/>
      <c r="C26" s="35"/>
      <c r="D26" s="35"/>
      <c r="E26" s="35"/>
      <c r="F26" s="35"/>
      <c r="G26" s="35"/>
      <c r="H26" s="35"/>
      <c r="I26" s="36"/>
    </row>
    <row r="27" spans="1:9" ht="13.5">
      <c r="A27" s="8"/>
      <c r="B27" s="8"/>
      <c r="C27" s="8"/>
      <c r="D27" s="8"/>
      <c r="E27" s="8"/>
      <c r="F27" s="8"/>
      <c r="G27" s="8"/>
      <c r="H27" s="8"/>
      <c r="I27" s="9"/>
    </row>
    <row r="28" spans="1:9" ht="13.5">
      <c r="A28" s="5">
        <v>4</v>
      </c>
      <c r="B28" s="18" t="s">
        <v>30</v>
      </c>
      <c r="C28" s="26">
        <v>151500</v>
      </c>
      <c r="D28" s="29">
        <f>SUM(D29:D29)</f>
        <v>151500</v>
      </c>
      <c r="E28" s="25">
        <f>(D28*100)/C28</f>
        <v>100</v>
      </c>
      <c r="F28" s="23">
        <v>0.3</v>
      </c>
      <c r="G28" s="23">
        <v>0.346</v>
      </c>
      <c r="H28" s="21">
        <f>(G28*100)/F28-100</f>
        <v>15.333333333333314</v>
      </c>
      <c r="I28" s="6">
        <f>FLOOR(G28,0.00001)*D28</f>
        <v>52419.00000000001</v>
      </c>
    </row>
    <row r="29" spans="1:9" ht="13.5">
      <c r="A29" s="5"/>
      <c r="B29" s="18"/>
      <c r="C29" s="28" t="s">
        <v>32</v>
      </c>
      <c r="D29" s="26">
        <v>151500</v>
      </c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5</v>
      </c>
      <c r="B31" s="18" t="s">
        <v>34</v>
      </c>
      <c r="C31" s="26">
        <v>15000000</v>
      </c>
      <c r="D31" s="29">
        <f>SUM(D32:D33)</f>
        <v>15000000</v>
      </c>
      <c r="E31" s="25">
        <f>(D31*100)/C31</f>
        <v>100</v>
      </c>
      <c r="F31" s="23">
        <v>0.3</v>
      </c>
      <c r="G31" s="23">
        <v>0.32</v>
      </c>
      <c r="H31" s="21">
        <f>(G31*100)/F31-100</f>
        <v>6.666666666666671</v>
      </c>
      <c r="I31" s="6">
        <f>FLOOR(G31,0.00001)*D31</f>
        <v>4800000</v>
      </c>
    </row>
    <row r="32" spans="1:9" ht="13.5">
      <c r="A32" s="5"/>
      <c r="B32" s="18"/>
      <c r="C32" s="28" t="s">
        <v>32</v>
      </c>
      <c r="D32" s="26">
        <v>120000</v>
      </c>
      <c r="E32" s="22"/>
      <c r="F32" s="23"/>
      <c r="G32" s="24"/>
      <c r="H32" s="21"/>
      <c r="I32" s="6"/>
    </row>
    <row r="33" spans="1:9" ht="13.5">
      <c r="A33" s="5"/>
      <c r="B33" s="18"/>
      <c r="C33" s="28" t="s">
        <v>38</v>
      </c>
      <c r="D33" s="26">
        <v>14880000</v>
      </c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6</v>
      </c>
      <c r="B35" s="18" t="s">
        <v>31</v>
      </c>
      <c r="C35" s="26">
        <v>4537515</v>
      </c>
      <c r="D35" s="29">
        <f>SUM(D36:D36)</f>
        <v>283500</v>
      </c>
      <c r="E35" s="25">
        <f>(D35*100)/C35</f>
        <v>6.247913230038909</v>
      </c>
      <c r="F35" s="23">
        <v>0.3</v>
      </c>
      <c r="G35" s="23">
        <v>0.3</v>
      </c>
      <c r="H35" s="21">
        <f>(G35*100)/F35-100</f>
        <v>0</v>
      </c>
      <c r="I35" s="6">
        <f>FLOOR(G35,0.00001)*D35</f>
        <v>85050.00000000001</v>
      </c>
    </row>
    <row r="36" spans="1:9" ht="13.5">
      <c r="A36" s="5"/>
      <c r="B36" s="18"/>
      <c r="C36" s="28" t="s">
        <v>32</v>
      </c>
      <c r="D36" s="26">
        <v>283500</v>
      </c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7</v>
      </c>
      <c r="B38" s="18" t="s">
        <v>35</v>
      </c>
      <c r="C38" s="26">
        <v>584000</v>
      </c>
      <c r="D38" s="29">
        <f>SUM(D39:D41)</f>
        <v>584000</v>
      </c>
      <c r="E38" s="25">
        <f>(D38*100)/C38</f>
        <v>100</v>
      </c>
      <c r="F38" s="23">
        <v>0.3</v>
      </c>
      <c r="G38" s="23">
        <v>0.307</v>
      </c>
      <c r="H38" s="21">
        <f>(G38*100)/F38-100</f>
        <v>2.3333333333333286</v>
      </c>
      <c r="I38" s="6">
        <f>FLOOR(G38,0.00001)*D38</f>
        <v>179288.00000000003</v>
      </c>
    </row>
    <row r="39" spans="1:9" ht="13.5">
      <c r="A39" s="5"/>
      <c r="B39" s="18"/>
      <c r="C39" s="28" t="s">
        <v>20</v>
      </c>
      <c r="D39" s="26">
        <v>180000</v>
      </c>
      <c r="E39" s="22"/>
      <c r="F39" s="23"/>
      <c r="G39" s="24"/>
      <c r="H39" s="21"/>
      <c r="I39" s="6"/>
    </row>
    <row r="40" spans="1:9" ht="13.5">
      <c r="A40" s="5"/>
      <c r="B40" s="18"/>
      <c r="C40" s="28" t="s">
        <v>32</v>
      </c>
      <c r="D40" s="26">
        <v>151000</v>
      </c>
      <c r="E40" s="22"/>
      <c r="F40" s="23"/>
      <c r="G40" s="24"/>
      <c r="H40" s="21"/>
      <c r="I40" s="6"/>
    </row>
    <row r="41" spans="1:9" ht="13.5">
      <c r="A41" s="5"/>
      <c r="B41" s="18"/>
      <c r="C41" s="28" t="s">
        <v>21</v>
      </c>
      <c r="D41" s="26">
        <v>253000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8</v>
      </c>
      <c r="B43" s="18" t="s">
        <v>36</v>
      </c>
      <c r="C43" s="26">
        <v>853981</v>
      </c>
      <c r="D43" s="29">
        <f>SUM(D44:D44)</f>
        <v>853981</v>
      </c>
      <c r="E43" s="25">
        <f>(D43*100)/C43</f>
        <v>100</v>
      </c>
      <c r="F43" s="23">
        <v>0.3</v>
      </c>
      <c r="G43" s="23">
        <v>0.315</v>
      </c>
      <c r="H43" s="21">
        <f>(G43*100)/F43-100</f>
        <v>5</v>
      </c>
      <c r="I43" s="6">
        <f>FLOOR(G43,0.00001)*D43</f>
        <v>269004.015</v>
      </c>
    </row>
    <row r="44" spans="1:9" ht="13.5">
      <c r="A44" s="5"/>
      <c r="B44" s="18"/>
      <c r="C44" s="28" t="s">
        <v>25</v>
      </c>
      <c r="D44" s="26">
        <v>853981</v>
      </c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9</v>
      </c>
      <c r="B46" s="18" t="s">
        <v>36</v>
      </c>
      <c r="C46" s="26">
        <v>1410000</v>
      </c>
      <c r="D46" s="29">
        <f>SUM(D47:D47)</f>
        <v>1410000</v>
      </c>
      <c r="E46" s="25">
        <f>(D46*100)/C46</f>
        <v>100</v>
      </c>
      <c r="F46" s="23">
        <v>0.3</v>
      </c>
      <c r="G46" s="23">
        <v>0.32</v>
      </c>
      <c r="H46" s="21">
        <f>(G46*100)/F46-100</f>
        <v>6.666666666666671</v>
      </c>
      <c r="I46" s="6">
        <f>FLOOR(G46,0.00001)*D46</f>
        <v>451200</v>
      </c>
    </row>
    <row r="47" spans="1:9" ht="13.5">
      <c r="A47" s="5"/>
      <c r="B47" s="18"/>
      <c r="C47" s="28" t="s">
        <v>25</v>
      </c>
      <c r="D47" s="26">
        <v>1410000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10</v>
      </c>
      <c r="B49" s="18" t="s">
        <v>37</v>
      </c>
      <c r="C49" s="26">
        <v>2468000</v>
      </c>
      <c r="D49" s="29">
        <f>SUM(D50:D50)</f>
        <v>2468000</v>
      </c>
      <c r="E49" s="25">
        <f>(D49*100)/C49</f>
        <v>100</v>
      </c>
      <c r="F49" s="23">
        <v>0.3</v>
      </c>
      <c r="G49" s="23">
        <v>0.32</v>
      </c>
      <c r="H49" s="21">
        <f>(G49*100)/F49-100</f>
        <v>6.666666666666671</v>
      </c>
      <c r="I49" s="6">
        <f>FLOOR(G49,0.00001)*D49</f>
        <v>789760</v>
      </c>
    </row>
    <row r="50" spans="1:9" ht="13.5">
      <c r="A50" s="5"/>
      <c r="B50" s="18"/>
      <c r="C50" s="28" t="s">
        <v>25</v>
      </c>
      <c r="D50" s="26">
        <v>2468000</v>
      </c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10"/>
      <c r="B52" s="12" t="s">
        <v>14</v>
      </c>
      <c r="C52" s="27">
        <f>SUM(C28:C51)</f>
        <v>25004996</v>
      </c>
      <c r="D52" s="30">
        <f>SUM(D28,D31,D35,D38,D43,D46,D49)</f>
        <v>20750981</v>
      </c>
      <c r="E52" s="19">
        <f>(D52*100)/C52</f>
        <v>82.98733981001237</v>
      </c>
      <c r="F52" s="15"/>
      <c r="G52" s="15"/>
      <c r="H52" s="11"/>
      <c r="I52" s="20">
        <f>SUM(I28:I51)</f>
        <v>6626721.015</v>
      </c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13"/>
      <c r="B54" s="12" t="s">
        <v>12</v>
      </c>
      <c r="C54" s="27">
        <f>SUM(C14,C24,C52)</f>
        <v>51186550</v>
      </c>
      <c r="D54" s="27">
        <f>SUM(D14,D24,D52)</f>
        <v>21121981</v>
      </c>
      <c r="E54" s="19">
        <f>(D54*100)/C54</f>
        <v>41.26470918629992</v>
      </c>
      <c r="F54" s="14"/>
      <c r="G54" s="14"/>
      <c r="H54" s="14"/>
      <c r="I54" s="31">
        <f>SUM(I14,I24,I52)</f>
        <v>6757832.415</v>
      </c>
    </row>
  </sheetData>
  <sheetProtection/>
  <mergeCells count="4">
    <mergeCell ref="A2:I2"/>
    <mergeCell ref="A16:I16"/>
    <mergeCell ref="A8:I8"/>
    <mergeCell ref="A26:I2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2012-02-15T13:22:32Z</cp:lastPrinted>
  <dcterms:created xsi:type="dcterms:W3CDTF">2005-05-09T20:19:33Z</dcterms:created>
  <dcterms:modified xsi:type="dcterms:W3CDTF">2012-02-29T20:32:29Z</dcterms:modified>
  <cp:category/>
  <cp:version/>
  <cp:contentType/>
  <cp:contentStatus/>
</cp:coreProperties>
</file>