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3 TRIGO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<sst xmlns="http://schemas.openxmlformats.org/spreadsheetml/2006/main" count="35" uniqueCount="30">
  <si>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</si>
  <si>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</si>
  <si>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</si>
  <si>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</si>
  <si>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</si>
  <si>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</si>
  <si>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</si>
  <si>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</si>
  <si>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</si>
  <si>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</si>
  <si>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</si>
  <si>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</si>
  <si>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</si>
  <si>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</si>
  <si>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</si>
  <si>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</si>
  <si>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</si>
  <si>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</si>
  <si>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</si>
  <si>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</si>
  <si>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PEP</t>
  </si>
  <si>
    <t>PR</t>
  </si>
  <si>
    <t>BCMM</t>
  </si>
  <si>
    <t>BBC</t>
  </si>
  <si>
    <t>BBM RS</t>
  </si>
  <si>
    <t>BCML</t>
  </si>
  <si>
    <t>SC</t>
  </si>
  <si>
    <t>BNM</t>
  </si>
  <si>
    <t xml:space="preserve">    AVISO DE LEILÃO DE PRÊMIO PARA O ESCOAMENTO DE TRIGO EM GRÃOS – PEP Nº 053/12  - 17/02/2012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</si>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</sst>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77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4">
      <selection activeCell="G19" sqref="G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00390625" style="0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28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21</v>
      </c>
      <c r="C10" s="32">
        <v>80000000</v>
      </c>
      <c r="D10" s="21">
        <f>SUM(D11:D12)</f>
        <v>9050000</v>
      </c>
      <c r="E10" s="33">
        <f>(D10*100)/C10</f>
        <v>11.3125</v>
      </c>
      <c r="F10" s="34">
        <v>0.1327</v>
      </c>
      <c r="G10" s="34">
        <v>0.1327</v>
      </c>
      <c r="H10" s="30">
        <f>(G10*100)/F10-100</f>
        <v>0</v>
      </c>
      <c r="I10" s="7">
        <f>FLOOR(G10,0.00001)*D10</f>
        <v>1200935</v>
      </c>
    </row>
    <row r="11" spans="1:9" ht="13.5">
      <c r="A11" s="31"/>
      <c r="B11" s="28"/>
      <c r="C11" s="32" t="s">
        <v>22</v>
      </c>
      <c r="D11" s="21">
        <v>6150000</v>
      </c>
      <c r="E11" s="33"/>
      <c r="F11" s="34"/>
      <c r="G11" s="29"/>
      <c r="H11" s="30"/>
      <c r="I11" s="7"/>
    </row>
    <row r="12" spans="1:9" ht="13.5">
      <c r="A12" s="31"/>
      <c r="B12" s="28"/>
      <c r="C12" s="32" t="s">
        <v>25</v>
      </c>
      <c r="D12" s="21">
        <v>2900000</v>
      </c>
      <c r="E12" s="33"/>
      <c r="F12" s="34"/>
      <c r="G12" s="29"/>
      <c r="H12" s="30"/>
      <c r="I12" s="7"/>
    </row>
    <row r="13" spans="1:9" ht="13.5">
      <c r="A13" s="31"/>
      <c r="B13" s="28"/>
      <c r="C13" s="32"/>
      <c r="D13" s="21"/>
      <c r="E13" s="33"/>
      <c r="F13" s="35"/>
      <c r="G13" s="29"/>
      <c r="H13" s="30"/>
      <c r="I13" s="7"/>
    </row>
    <row r="14" spans="1:9" ht="13.5">
      <c r="A14" s="31">
        <v>2</v>
      </c>
      <c r="B14" s="28" t="s">
        <v>19</v>
      </c>
      <c r="C14" s="32">
        <v>200000000</v>
      </c>
      <c r="D14" s="21">
        <f>SUM(D15:D17)</f>
        <v>170000000</v>
      </c>
      <c r="E14" s="33">
        <f>(D14*100)/C14</f>
        <v>85</v>
      </c>
      <c r="F14" s="34">
        <v>0.1327</v>
      </c>
      <c r="G14" s="34">
        <v>0.062</v>
      </c>
      <c r="H14" s="30">
        <f>(G14*100)/F14-100</f>
        <v>-53.27807083647325</v>
      </c>
      <c r="I14" s="7">
        <f>FLOOR(G14,0.00001)*D14</f>
        <v>10540000.000000002</v>
      </c>
    </row>
    <row r="15" spans="1:9" ht="13.5">
      <c r="A15" s="31"/>
      <c r="B15" s="28"/>
      <c r="C15" s="32" t="s">
        <v>23</v>
      </c>
      <c r="D15" s="21">
        <v>80000000</v>
      </c>
      <c r="E15" s="33"/>
      <c r="F15" s="34"/>
      <c r="G15" s="30"/>
      <c r="H15" s="30"/>
      <c r="I15" s="7"/>
    </row>
    <row r="16" spans="1:9" ht="13.5">
      <c r="A16" s="31"/>
      <c r="B16" s="28"/>
      <c r="C16" s="32" t="s">
        <v>27</v>
      </c>
      <c r="D16" s="21">
        <v>10000000</v>
      </c>
      <c r="E16" s="33"/>
      <c r="F16" s="34"/>
      <c r="G16" s="30"/>
      <c r="H16" s="30"/>
      <c r="I16" s="7"/>
    </row>
    <row r="17" spans="1:9" ht="13.5">
      <c r="A17" s="31"/>
      <c r="B17" s="28"/>
      <c r="C17" s="32" t="s">
        <v>24</v>
      </c>
      <c r="D17" s="21">
        <v>80000000</v>
      </c>
      <c r="E17" s="33"/>
      <c r="F17" s="34"/>
      <c r="G17" s="29"/>
      <c r="H17" s="30"/>
      <c r="I17" s="7"/>
    </row>
    <row r="18" spans="1:9" ht="13.5">
      <c r="A18" s="31"/>
      <c r="B18" s="28"/>
      <c r="C18" s="32"/>
      <c r="D18" s="21"/>
      <c r="E18" s="33"/>
      <c r="F18" s="34"/>
      <c r="G18" s="29"/>
      <c r="H18" s="30"/>
      <c r="I18" s="7"/>
    </row>
    <row r="19" spans="1:9" ht="13.5">
      <c r="A19" s="31">
        <v>3</v>
      </c>
      <c r="B19" s="28" t="s">
        <v>26</v>
      </c>
      <c r="C19" s="32">
        <v>10000000</v>
      </c>
      <c r="D19" s="21">
        <f>SUM(D20:D20)</f>
        <v>0</v>
      </c>
      <c r="E19" s="33">
        <f>(D19*100)/C19</f>
        <v>0</v>
      </c>
      <c r="F19" s="34">
        <v>0.1327</v>
      </c>
      <c r="G19" s="30">
        <v>0</v>
      </c>
      <c r="H19" s="30">
        <v>0</v>
      </c>
      <c r="I19" s="7">
        <f>FLOOR(G19,0.00001)*D19</f>
        <v>0</v>
      </c>
    </row>
    <row r="20" spans="1:9" ht="13.5">
      <c r="A20" s="31"/>
      <c r="B20" s="28"/>
      <c r="C20" s="32" t="s">
        <v>29</v>
      </c>
      <c r="D20" s="21"/>
      <c r="E20" s="33"/>
      <c r="F20" s="34"/>
      <c r="G20" s="29"/>
      <c r="H20" s="30"/>
      <c r="I20" s="7"/>
    </row>
    <row r="21" spans="1:9" ht="13.5">
      <c r="A21" s="31"/>
      <c r="B21" s="28"/>
      <c r="C21" s="32"/>
      <c r="D21" s="21"/>
      <c r="E21" s="33"/>
      <c r="F21" s="34"/>
      <c r="G21" s="29"/>
      <c r="H21" s="30"/>
      <c r="I21" s="7"/>
    </row>
    <row r="22" spans="1:9" ht="13.5">
      <c r="A22" s="11"/>
      <c r="B22" s="16" t="s">
        <v>12</v>
      </c>
      <c r="C22" s="12">
        <f>SUM(C10:C20)</f>
        <v>290000000</v>
      </c>
      <c r="D22" s="19">
        <f>SUM(D10,D14,D19)</f>
        <v>179050000</v>
      </c>
      <c r="E22" s="25">
        <f>(D22*100)/C22</f>
        <v>61.741379310344826</v>
      </c>
      <c r="F22" s="20"/>
      <c r="G22" s="20"/>
      <c r="H22" s="13"/>
      <c r="I22" s="27">
        <f>SUM(I10:I19)</f>
        <v>11740935.000000002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290000000</v>
      </c>
      <c r="D24" s="19">
        <f>SUM(D22)</f>
        <v>179050000</v>
      </c>
      <c r="E24" s="25">
        <f>(D24*100)/C24</f>
        <v>61.741379310344826</v>
      </c>
      <c r="F24" s="18"/>
      <c r="G24" s="18"/>
      <c r="H24" s="18"/>
      <c r="I24" s="27">
        <f>SUM(I22)</f>
        <v>11740935.000000002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2012-02-10T11:59:53Z</cp:lastPrinted>
  <dcterms:created xsi:type="dcterms:W3CDTF">2005-05-09T20:19:33Z</dcterms:created>
  <dcterms:modified xsi:type="dcterms:W3CDTF">2012-02-17T11:55:11Z</dcterms:modified>
  <cp:category/>
  <cp:version/>
  <cp:contentType/>
  <cp:contentStatus/>
</cp:coreProperties>
</file>