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2 MILHO VENDA 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<sst xmlns="http://schemas.openxmlformats.org/spreadsheetml/2006/main" count="62" uniqueCount="40">
  <si>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</si>
  <si>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</si>
  <si>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</si>
  <si>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</si>
  <si>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</si>
  <si>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</si>
  <si>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</si>
  <si>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</si>
  <si>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</si>
  <si>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</si>
  <si>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</si>
  <si>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</si>
  <si>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</si>
  <si>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</si>
  <si>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</si>
  <si>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</si>
  <si>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</si>
  <si>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</si>
  <si>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</si>
  <si>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</si>
  <si>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</si>
  <si>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 xml:space="preserve">        AVISO DE VENDA DE MILHO EM GRÃOS – Nº 022/12 - 25/01/2012</t>
  </si>
  <si>
    <t xml:space="preserve">Nova Mutum </t>
  </si>
  <si>
    <t>Pedra Preta</t>
  </si>
  <si>
    <t xml:space="preserve">Primavera do Leste </t>
  </si>
  <si>
    <t>Rondonopolis</t>
  </si>
  <si>
    <t>Sinop</t>
  </si>
  <si>
    <t>Tapurah</t>
  </si>
  <si>
    <t>BCSP</t>
  </si>
  <si>
    <t>BCMMT</t>
  </si>
  <si>
    <t>BBM GO</t>
  </si>
  <si>
    <t>BCMR</t>
  </si>
  <si>
    <t>BNM</t>
  </si>
  <si>
    <t>BBM MS</t>
  </si>
  <si>
    <t>BBM PR</t>
  </si>
  <si>
    <t>BMCS</t>
  </si>
  <si>
    <t>BBSB</t>
  </si>
  <si>
    <t>BBM UB</t>
  </si>
  <si>
    <t>CANCELADO</t>
  </si>
  <si>
    <t>BCMM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</si>
</sst>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workbookViewId="0" topLeftCell="A1">
      <selection activeCell="I43" sqref="I4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0.140625" style="0" customWidth="1"/>
    <col min="6" max="6" width="10.140625" style="0" bestFit="1" customWidth="1"/>
    <col min="7" max="8" width="10.140625" style="0" customWidth="1"/>
    <col min="9" max="9" width="18.710937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34" t="s">
        <v>19</v>
      </c>
      <c r="B7" s="35"/>
      <c r="C7" s="35"/>
      <c r="D7" s="35"/>
      <c r="E7" s="35"/>
      <c r="F7" s="35"/>
      <c r="G7" s="35"/>
      <c r="H7" s="35"/>
      <c r="I7" s="36"/>
    </row>
    <row r="8" spans="1:9" ht="13.5">
      <c r="A8" s="8"/>
      <c r="B8" s="8"/>
      <c r="C8" s="8"/>
      <c r="D8" s="8"/>
      <c r="E8" s="8"/>
      <c r="F8" s="8"/>
      <c r="G8" s="8"/>
      <c r="H8" s="8"/>
      <c r="I8" s="9"/>
    </row>
    <row r="9" spans="1:9" ht="13.5">
      <c r="A9" s="5">
        <v>1</v>
      </c>
      <c r="B9" s="18" t="s">
        <v>22</v>
      </c>
      <c r="C9" s="26">
        <v>6105015</v>
      </c>
      <c r="D9" s="29">
        <f>SUM(D10:D12)</f>
        <v>967500</v>
      </c>
      <c r="E9" s="25">
        <f>(D9*100)/C9</f>
        <v>15.847626910007593</v>
      </c>
      <c r="F9" s="23">
        <v>0.2617</v>
      </c>
      <c r="G9" s="23">
        <v>0.2617</v>
      </c>
      <c r="H9" s="21">
        <f>(G9*100)/F9-100</f>
        <v>0</v>
      </c>
      <c r="I9" s="6">
        <f>FLOOR(G9,0.00001)*D9</f>
        <v>253194.75000000003</v>
      </c>
    </row>
    <row r="10" spans="1:9" ht="13.5">
      <c r="A10" s="5"/>
      <c r="B10" s="18"/>
      <c r="C10" s="28" t="s">
        <v>28</v>
      </c>
      <c r="D10" s="26">
        <v>112500</v>
      </c>
      <c r="E10" s="22"/>
      <c r="F10" s="23"/>
      <c r="G10" s="24"/>
      <c r="H10" s="21"/>
      <c r="I10" s="6"/>
    </row>
    <row r="11" spans="1:9" ht="13.5">
      <c r="A11" s="5"/>
      <c r="B11" s="18"/>
      <c r="C11" s="28" t="s">
        <v>29</v>
      </c>
      <c r="D11" s="26">
        <v>670000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30</v>
      </c>
      <c r="D12" s="26">
        <v>185000</v>
      </c>
      <c r="E12" s="22"/>
      <c r="F12" s="23"/>
      <c r="G12" s="24"/>
      <c r="H12" s="21"/>
      <c r="I12" s="6"/>
    </row>
    <row r="13" spans="1:9" ht="13.5">
      <c r="A13" s="5"/>
      <c r="B13" s="18"/>
      <c r="C13" s="28"/>
      <c r="D13" s="26"/>
      <c r="E13" s="22"/>
      <c r="F13" s="23"/>
      <c r="G13" s="24"/>
      <c r="H13" s="21"/>
      <c r="I13" s="6"/>
    </row>
    <row r="14" spans="1:9" ht="13.5">
      <c r="A14" s="5">
        <v>2</v>
      </c>
      <c r="B14" s="18" t="s">
        <v>23</v>
      </c>
      <c r="C14" s="26">
        <v>2685509</v>
      </c>
      <c r="D14" s="29">
        <f>SUM(D15:D17)</f>
        <v>2685509</v>
      </c>
      <c r="E14" s="25">
        <f>(D14*100)/C14</f>
        <v>100</v>
      </c>
      <c r="F14" s="23">
        <v>0.315</v>
      </c>
      <c r="G14" s="23">
        <v>0.315</v>
      </c>
      <c r="H14" s="21">
        <f>(G14*100)/F14-100</f>
        <v>0</v>
      </c>
      <c r="I14" s="6">
        <f>FLOOR(G14,0.00001)*D14</f>
        <v>845935.335</v>
      </c>
    </row>
    <row r="15" spans="1:9" ht="13.5">
      <c r="A15" s="5"/>
      <c r="B15" s="18"/>
      <c r="C15" s="28" t="s">
        <v>31</v>
      </c>
      <c r="D15" s="29">
        <v>1825509</v>
      </c>
      <c r="E15" s="25"/>
      <c r="F15" s="23"/>
      <c r="G15" s="23"/>
      <c r="H15" s="21"/>
      <c r="I15" s="6"/>
    </row>
    <row r="16" spans="1:9" ht="13.5">
      <c r="A16" s="5"/>
      <c r="B16" s="18"/>
      <c r="C16" s="28" t="s">
        <v>29</v>
      </c>
      <c r="D16" s="29">
        <v>560000</v>
      </c>
      <c r="E16" s="25"/>
      <c r="F16" s="23"/>
      <c r="G16" s="23"/>
      <c r="H16" s="21"/>
      <c r="I16" s="6"/>
    </row>
    <row r="17" spans="1:9" ht="13.5">
      <c r="A17" s="5"/>
      <c r="B17" s="18"/>
      <c r="C17" s="28" t="s">
        <v>32</v>
      </c>
      <c r="D17" s="29">
        <v>300000</v>
      </c>
      <c r="E17" s="25"/>
      <c r="F17" s="23"/>
      <c r="G17" s="23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3</v>
      </c>
      <c r="B19" s="18" t="s">
        <v>24</v>
      </c>
      <c r="C19" s="26">
        <v>111000</v>
      </c>
      <c r="D19" s="29">
        <f>SUM(D20:D20)</f>
        <v>111000</v>
      </c>
      <c r="E19" s="21">
        <v>0</v>
      </c>
      <c r="F19" s="23">
        <v>0.315</v>
      </c>
      <c r="G19" s="23">
        <v>0.33</v>
      </c>
      <c r="H19" s="21">
        <f>(G19*100)/F19-100</f>
        <v>4.761904761904759</v>
      </c>
      <c r="I19" s="6">
        <f>FLOOR(G19,0.00001)*D19</f>
        <v>36630</v>
      </c>
    </row>
    <row r="20" spans="1:9" ht="13.5">
      <c r="A20" s="5"/>
      <c r="B20" s="18"/>
      <c r="C20" s="28" t="s">
        <v>33</v>
      </c>
      <c r="D20" s="26">
        <v>111000</v>
      </c>
      <c r="E20" s="25"/>
      <c r="F20" s="23"/>
      <c r="G20" s="21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4</v>
      </c>
      <c r="B22" s="18" t="s">
        <v>25</v>
      </c>
      <c r="C22" s="26">
        <v>5500000</v>
      </c>
      <c r="D22" s="29">
        <f>SUM(D23:D26)</f>
        <v>5500000</v>
      </c>
      <c r="E22" s="25">
        <f>(D22*100)/C22</f>
        <v>100</v>
      </c>
      <c r="F22" s="23">
        <v>0.315</v>
      </c>
      <c r="G22" s="23">
        <v>0.32</v>
      </c>
      <c r="H22" s="21">
        <f>(G22*100)/F22-100</f>
        <v>1.5873015873015817</v>
      </c>
      <c r="I22" s="6">
        <f>FLOOR(G22,0.00001)*D22</f>
        <v>1760000</v>
      </c>
    </row>
    <row r="23" spans="1:9" ht="13.5">
      <c r="A23" s="5"/>
      <c r="B23" s="18"/>
      <c r="C23" s="28" t="s">
        <v>31</v>
      </c>
      <c r="D23" s="29">
        <v>4140000</v>
      </c>
      <c r="E23" s="25"/>
      <c r="F23" s="23"/>
      <c r="G23" s="23"/>
      <c r="H23" s="21"/>
      <c r="I23" s="6"/>
    </row>
    <row r="24" spans="1:9" ht="13.5">
      <c r="A24" s="5"/>
      <c r="B24" s="18"/>
      <c r="C24" s="28" t="s">
        <v>29</v>
      </c>
      <c r="D24" s="29">
        <v>60000</v>
      </c>
      <c r="E24" s="25"/>
      <c r="F24" s="23"/>
      <c r="G24" s="21"/>
      <c r="H24" s="21"/>
      <c r="I24" s="6"/>
    </row>
    <row r="25" spans="1:9" ht="13.5">
      <c r="A25" s="5"/>
      <c r="B25" s="18"/>
      <c r="C25" s="28" t="s">
        <v>32</v>
      </c>
      <c r="D25" s="29">
        <v>300000</v>
      </c>
      <c r="E25" s="25"/>
      <c r="F25" s="23"/>
      <c r="G25" s="21"/>
      <c r="H25" s="21"/>
      <c r="I25" s="6"/>
    </row>
    <row r="26" spans="1:9" ht="13.5">
      <c r="A26" s="5"/>
      <c r="B26" s="18"/>
      <c r="C26" s="28" t="s">
        <v>34</v>
      </c>
      <c r="D26" s="29">
        <v>1000000</v>
      </c>
      <c r="E26" s="25"/>
      <c r="F26" s="23"/>
      <c r="G26" s="21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5</v>
      </c>
      <c r="B28" s="18" t="s">
        <v>26</v>
      </c>
      <c r="C28" s="26">
        <v>3258415</v>
      </c>
      <c r="D28" s="29">
        <f>SUM(D29:D32)</f>
        <v>3250000</v>
      </c>
      <c r="E28" s="25">
        <f>(D28*100)/C28</f>
        <v>99.74174560330712</v>
      </c>
      <c r="F28" s="23">
        <v>0.2617</v>
      </c>
      <c r="G28" s="23">
        <v>0.269</v>
      </c>
      <c r="H28" s="21">
        <f>(G28*100)/F28-100</f>
        <v>2.789453572793292</v>
      </c>
      <c r="I28" s="6">
        <f>FLOOR(G28,0.00001)*D28</f>
        <v>874250</v>
      </c>
    </row>
    <row r="29" spans="1:9" ht="13.5">
      <c r="A29" s="5"/>
      <c r="B29" s="18"/>
      <c r="C29" s="28" t="s">
        <v>35</v>
      </c>
      <c r="D29" s="26">
        <v>1200000</v>
      </c>
      <c r="E29" s="25"/>
      <c r="F29" s="23"/>
      <c r="G29" s="23"/>
      <c r="H29" s="21"/>
      <c r="I29" s="6"/>
    </row>
    <row r="30" spans="1:9" ht="13.5">
      <c r="A30" s="5"/>
      <c r="B30" s="18"/>
      <c r="C30" s="28" t="s">
        <v>29</v>
      </c>
      <c r="D30" s="29">
        <v>300000</v>
      </c>
      <c r="E30" s="25"/>
      <c r="F30" s="23"/>
      <c r="G30" s="23"/>
      <c r="H30" s="21"/>
      <c r="I30" s="6"/>
    </row>
    <row r="31" spans="1:9" ht="13.5">
      <c r="A31" s="5"/>
      <c r="B31" s="18"/>
      <c r="C31" s="28" t="s">
        <v>36</v>
      </c>
      <c r="D31" s="26">
        <v>1150000</v>
      </c>
      <c r="E31" s="22"/>
      <c r="F31" s="23"/>
      <c r="G31" s="24"/>
      <c r="H31" s="21"/>
      <c r="I31" s="6"/>
    </row>
    <row r="32" spans="1:9" ht="13.5">
      <c r="A32" s="5"/>
      <c r="B32" s="18"/>
      <c r="C32" s="28" t="s">
        <v>37</v>
      </c>
      <c r="D32" s="26">
        <v>600000</v>
      </c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6</v>
      </c>
      <c r="B34" s="18" t="s">
        <v>26</v>
      </c>
      <c r="C34" s="26">
        <v>3430001</v>
      </c>
      <c r="D34" s="29">
        <f>SUM(D35:D38)</f>
        <v>3430001</v>
      </c>
      <c r="E34" s="25">
        <f>(D34*100)/C34</f>
        <v>100</v>
      </c>
      <c r="F34" s="23">
        <v>0.2617</v>
      </c>
      <c r="G34" s="23">
        <v>0.2617</v>
      </c>
      <c r="H34" s="21">
        <f>(G34*100)/F34-100</f>
        <v>0</v>
      </c>
      <c r="I34" s="6">
        <f>FLOOR(G34,0.00001)*D34</f>
        <v>897631.2617000001</v>
      </c>
    </row>
    <row r="35" spans="1:9" ht="13.5">
      <c r="A35" s="5"/>
      <c r="B35" s="18"/>
      <c r="C35" s="28" t="s">
        <v>35</v>
      </c>
      <c r="D35" s="26">
        <v>1317501</v>
      </c>
      <c r="E35" s="22"/>
      <c r="F35" s="23"/>
      <c r="G35" s="24"/>
      <c r="H35" s="21"/>
      <c r="I35" s="6"/>
    </row>
    <row r="36" spans="1:9" ht="13.5">
      <c r="A36" s="5"/>
      <c r="B36" s="18"/>
      <c r="C36" s="28" t="s">
        <v>29</v>
      </c>
      <c r="D36" s="26">
        <v>112500</v>
      </c>
      <c r="E36" s="22"/>
      <c r="F36" s="23"/>
      <c r="G36" s="24"/>
      <c r="H36" s="21"/>
      <c r="I36" s="6"/>
    </row>
    <row r="37" spans="1:9" ht="13.5">
      <c r="A37" s="5"/>
      <c r="B37" s="18"/>
      <c r="C37" s="28" t="s">
        <v>32</v>
      </c>
      <c r="D37" s="26">
        <v>2000000</v>
      </c>
      <c r="E37" s="22"/>
      <c r="F37" s="23"/>
      <c r="G37" s="24"/>
      <c r="H37" s="21"/>
      <c r="I37" s="6"/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7</v>
      </c>
      <c r="B40" s="18" t="s">
        <v>20</v>
      </c>
      <c r="C40" s="26">
        <v>373694</v>
      </c>
      <c r="D40" s="29">
        <f>SUM(D41:D42)</f>
        <v>373694</v>
      </c>
      <c r="E40" s="25">
        <f>(D40*100)/C40</f>
        <v>100</v>
      </c>
      <c r="F40" s="23">
        <v>0.2617</v>
      </c>
      <c r="G40" s="23">
        <v>0.285</v>
      </c>
      <c r="H40" s="21">
        <f>(G40*100)/F40-100</f>
        <v>8.903324417271676</v>
      </c>
      <c r="I40" s="6">
        <f>FLOOR(G40,0.00001)*D40</f>
        <v>106502.79000000001</v>
      </c>
    </row>
    <row r="41" spans="1:9" ht="13.5">
      <c r="A41" s="5"/>
      <c r="B41" s="18"/>
      <c r="C41" s="28" t="s">
        <v>29</v>
      </c>
      <c r="D41" s="29">
        <v>373694</v>
      </c>
      <c r="E41" s="25"/>
      <c r="F41" s="23"/>
      <c r="G41" s="21"/>
      <c r="H41" s="21"/>
      <c r="I41" s="6"/>
    </row>
    <row r="42" spans="1:9" ht="13.5">
      <c r="A42" s="5"/>
      <c r="B42" s="18"/>
      <c r="C42" s="28"/>
      <c r="D42" s="29"/>
      <c r="E42" s="25"/>
      <c r="F42" s="23"/>
      <c r="G42" s="21"/>
      <c r="H42" s="21"/>
      <c r="I42" s="6"/>
    </row>
    <row r="43" spans="1:9" ht="13.5">
      <c r="A43" s="5">
        <v>8</v>
      </c>
      <c r="B43" s="18" t="s">
        <v>20</v>
      </c>
      <c r="C43" s="26">
        <v>2498173</v>
      </c>
      <c r="D43" s="29">
        <f>SUM(D44:D46)</f>
        <v>2498173</v>
      </c>
      <c r="E43" s="25">
        <f>(D43*100)/C43</f>
        <v>100</v>
      </c>
      <c r="F43" s="23">
        <v>0.2617</v>
      </c>
      <c r="G43" s="23">
        <v>0.295</v>
      </c>
      <c r="H43" s="21">
        <f>(G43*100)/F43-100</f>
        <v>12.724493695070692</v>
      </c>
      <c r="I43" s="6">
        <f>FLOOR(G43,0.00001)*D43</f>
        <v>736961.0350000001</v>
      </c>
    </row>
    <row r="44" spans="1:9" ht="13.5">
      <c r="A44" s="5"/>
      <c r="B44" s="18"/>
      <c r="C44" s="28" t="s">
        <v>31</v>
      </c>
      <c r="D44" s="29">
        <v>798173</v>
      </c>
      <c r="E44" s="25"/>
      <c r="F44" s="23"/>
      <c r="G44" s="23"/>
      <c r="H44" s="21"/>
      <c r="I44" s="6"/>
    </row>
    <row r="45" spans="1:9" ht="13.5">
      <c r="A45" s="5"/>
      <c r="B45" s="18"/>
      <c r="C45" s="28" t="s">
        <v>29</v>
      </c>
      <c r="D45" s="26">
        <v>1200000</v>
      </c>
      <c r="E45" s="22"/>
      <c r="F45" s="23"/>
      <c r="G45" s="24"/>
      <c r="H45" s="21"/>
      <c r="I45" s="6"/>
    </row>
    <row r="46" spans="1:9" ht="13.5">
      <c r="A46" s="5"/>
      <c r="B46" s="18"/>
      <c r="C46" s="28" t="s">
        <v>36</v>
      </c>
      <c r="D46" s="26">
        <v>500000</v>
      </c>
      <c r="E46" s="22"/>
      <c r="F46" s="23"/>
      <c r="G46" s="24"/>
      <c r="H46" s="21"/>
      <c r="I46" s="6"/>
    </row>
    <row r="47" spans="1:9" ht="13.5">
      <c r="A47" s="5"/>
      <c r="B47" s="18"/>
      <c r="C47" s="28"/>
      <c r="D47" s="26"/>
      <c r="E47" s="22"/>
      <c r="F47" s="23"/>
      <c r="G47" s="24"/>
      <c r="H47" s="21"/>
      <c r="I47" s="6"/>
    </row>
    <row r="48" spans="1:9" ht="13.5">
      <c r="A48" s="5">
        <v>9</v>
      </c>
      <c r="B48" s="18" t="s">
        <v>20</v>
      </c>
      <c r="C48" s="26">
        <v>0</v>
      </c>
      <c r="D48" s="29">
        <f>SUM(D49:D50)</f>
        <v>0</v>
      </c>
      <c r="E48" s="21">
        <v>0</v>
      </c>
      <c r="F48" s="21">
        <v>0</v>
      </c>
      <c r="G48" s="21">
        <v>0</v>
      </c>
      <c r="H48" s="21">
        <v>0</v>
      </c>
      <c r="I48" s="6">
        <f>FLOOR(G48,0.00001)*D48</f>
        <v>0</v>
      </c>
    </row>
    <row r="49" spans="1:9" ht="13.5">
      <c r="A49" s="5"/>
      <c r="B49" s="18"/>
      <c r="C49" s="28" t="s">
        <v>38</v>
      </c>
      <c r="D49" s="29"/>
      <c r="E49" s="25"/>
      <c r="F49" s="23"/>
      <c r="G49" s="21"/>
      <c r="H49" s="21"/>
      <c r="I49" s="6"/>
    </row>
    <row r="50" spans="1:9" ht="13.5">
      <c r="A50" s="5"/>
      <c r="B50" s="18"/>
      <c r="C50" s="28"/>
      <c r="D50" s="29"/>
      <c r="E50" s="25"/>
      <c r="F50" s="23"/>
      <c r="G50" s="21"/>
      <c r="H50" s="21"/>
      <c r="I50" s="6"/>
    </row>
    <row r="51" spans="1:9" ht="13.5">
      <c r="A51" s="5">
        <v>10</v>
      </c>
      <c r="B51" s="18" t="s">
        <v>27</v>
      </c>
      <c r="C51" s="26">
        <v>18700000</v>
      </c>
      <c r="D51" s="29">
        <f>SUM(D52:D54)</f>
        <v>18700000</v>
      </c>
      <c r="E51" s="25">
        <f>(D51*100)/C51</f>
        <v>100</v>
      </c>
      <c r="F51" s="23">
        <v>0.2617</v>
      </c>
      <c r="G51" s="23">
        <v>0.31</v>
      </c>
      <c r="H51" s="21">
        <f>(G51*100)/F51-100</f>
        <v>18.4562476117692</v>
      </c>
      <c r="I51" s="6">
        <f>FLOOR(G51,0.00001)*D51</f>
        <v>5797000</v>
      </c>
    </row>
    <row r="52" spans="1:9" ht="13.5">
      <c r="A52" s="5"/>
      <c r="B52" s="18"/>
      <c r="C52" s="28" t="s">
        <v>35</v>
      </c>
      <c r="D52" s="29">
        <v>3000000</v>
      </c>
      <c r="E52" s="25"/>
      <c r="F52" s="23"/>
      <c r="G52" s="23"/>
      <c r="H52" s="21"/>
      <c r="I52" s="6"/>
    </row>
    <row r="53" spans="1:9" ht="13.5">
      <c r="A53" s="5"/>
      <c r="B53" s="18"/>
      <c r="C53" s="28" t="s">
        <v>31</v>
      </c>
      <c r="D53" s="29">
        <v>6600000</v>
      </c>
      <c r="E53" s="25"/>
      <c r="F53" s="23"/>
      <c r="G53" s="23"/>
      <c r="H53" s="21"/>
      <c r="I53" s="6"/>
    </row>
    <row r="54" spans="1:9" ht="13.5">
      <c r="A54" s="5"/>
      <c r="B54" s="18"/>
      <c r="C54" s="28" t="s">
        <v>39</v>
      </c>
      <c r="D54" s="26">
        <v>9100000</v>
      </c>
      <c r="E54" s="22"/>
      <c r="F54" s="23"/>
      <c r="G54" s="24"/>
      <c r="H54" s="21"/>
      <c r="I54" s="6"/>
    </row>
    <row r="55" spans="1:9" ht="13.5">
      <c r="A55" s="5"/>
      <c r="B55" s="18"/>
      <c r="C55" s="28"/>
      <c r="D55" s="26"/>
      <c r="E55" s="22"/>
      <c r="F55" s="23"/>
      <c r="G55" s="24"/>
      <c r="H55" s="21"/>
      <c r="I55" s="6"/>
    </row>
    <row r="56" spans="1:9" ht="13.5">
      <c r="A56" s="10"/>
      <c r="B56" s="12" t="s">
        <v>14</v>
      </c>
      <c r="C56" s="27">
        <f>SUM(C9:C55)</f>
        <v>42661807</v>
      </c>
      <c r="D56" s="30">
        <f>SUM(D9,D14,D19,D22,D28,D34,D40,D43,D48,D51)</f>
        <v>37515877</v>
      </c>
      <c r="E56" s="19">
        <f>(D56*100)/C56</f>
        <v>87.93785270276994</v>
      </c>
      <c r="F56" s="15"/>
      <c r="G56" s="15"/>
      <c r="H56" s="11"/>
      <c r="I56" s="20">
        <f>SUM(I9:I55)</f>
        <v>11308105.1717</v>
      </c>
    </row>
    <row r="57" spans="1:9" ht="13.5">
      <c r="A57" s="5"/>
      <c r="B57" s="18"/>
      <c r="C57" s="28"/>
      <c r="D57" s="26"/>
      <c r="E57" s="22"/>
      <c r="F57" s="23"/>
      <c r="G57" s="24"/>
      <c r="H57" s="21"/>
      <c r="I57" s="6"/>
    </row>
    <row r="58" spans="1:9" ht="13.5">
      <c r="A58" s="13"/>
      <c r="B58" s="12" t="s">
        <v>12</v>
      </c>
      <c r="C58" s="27">
        <f>SUM(C56)</f>
        <v>42661807</v>
      </c>
      <c r="D58" s="27">
        <f>SUM(D56)</f>
        <v>37515877</v>
      </c>
      <c r="E58" s="19">
        <f>(D58*100)/C58</f>
        <v>87.93785270276994</v>
      </c>
      <c r="F58" s="14"/>
      <c r="G58" s="14"/>
      <c r="H58" s="14"/>
      <c r="I58" s="31">
        <f>SUM(I56)</f>
        <v>11308105.1717</v>
      </c>
    </row>
  </sheetData>
  <sheetProtection/>
  <mergeCells count="2">
    <mergeCell ref="A2:I2"/>
    <mergeCell ref="A7:I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2012-01-25T16:43:58Z</cp:lastPrinted>
  <dcterms:created xsi:type="dcterms:W3CDTF">2005-05-09T20:19:33Z</dcterms:created>
  <dcterms:modified xsi:type="dcterms:W3CDTF">2012-01-25T16:44:01Z</dcterms:modified>
  <cp:category/>
  <cp:version/>
  <cp:contentType/>
  <cp:contentStatus/>
</cp:coreProperties>
</file>