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9 FEIJÃO VENDA 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<sst xmlns="http://schemas.openxmlformats.org/spreadsheetml/2006/main" count="66" uniqueCount="34">
  <si>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</si>
  <si>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</si>
  <si>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</si>
  <si>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</si>
  <si>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</si>
  <si>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</si>
  <si>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</si>
  <si>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</si>
  <si>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</si>
  <si>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</si>
  <si>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</si>
  <si>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</si>
  <si>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</si>
  <si>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</si>
  <si>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</si>
  <si>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</si>
  <si>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</si>
  <si>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</si>
  <si>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</si>
  <si>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</si>
  <si>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PR</t>
  </si>
  <si>
    <t>Maracaju</t>
  </si>
  <si>
    <t>Marmeleiro</t>
  </si>
  <si>
    <t>Prudentopolis</t>
  </si>
  <si>
    <t>Candido de Abreu</t>
  </si>
  <si>
    <t>Salto de Lontra</t>
  </si>
  <si>
    <t xml:space="preserve">Santo Antonio do Sudoete </t>
  </si>
  <si>
    <t xml:space="preserve">        AVISO DE VENDA DE FEIJÃO PRETO – Nº 009/12 - 17/01/2012</t>
  </si>
  <si>
    <t>BBC</t>
  </si>
  <si>
    <t>BMCG</t>
  </si>
  <si>
    <t>BBM PR</t>
  </si>
  <si>
    <t>BCMR</t>
  </si>
  <si>
    <t>BBSB</t>
  </si>
  <si>
    <t xml:space="preserve">BBC 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</si>
</sst>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I70" sqref="I7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4" t="s">
        <v>27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21990</v>
      </c>
      <c r="D10" s="29">
        <f>SUM(D11)</f>
        <v>21990</v>
      </c>
      <c r="E10" s="25">
        <f>(D10*100)/C10</f>
        <v>100</v>
      </c>
      <c r="F10" s="23">
        <v>0.672</v>
      </c>
      <c r="G10" s="23">
        <v>0.672</v>
      </c>
      <c r="H10" s="21">
        <v>0</v>
      </c>
      <c r="I10" s="6">
        <f>FLOOR(G10,0.00001)*D10</f>
        <v>14777.28</v>
      </c>
    </row>
    <row r="11" spans="1:9" ht="13.5">
      <c r="A11" s="5"/>
      <c r="B11" s="18"/>
      <c r="C11" s="28" t="s">
        <v>32</v>
      </c>
      <c r="D11" s="26">
        <v>21990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21990</v>
      </c>
      <c r="D13" s="30">
        <f>SUM(D10)</f>
        <v>21990</v>
      </c>
      <c r="E13" s="19">
        <f>(D13*100)/C13</f>
        <v>100</v>
      </c>
      <c r="F13" s="15"/>
      <c r="G13" s="15"/>
      <c r="H13" s="11"/>
      <c r="I13" s="20">
        <f>SUM(I10:I12)</f>
        <v>14777.28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6" t="s">
        <v>20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22</v>
      </c>
      <c r="C17" s="26">
        <v>53150</v>
      </c>
      <c r="D17" s="29">
        <f>SUM(D18:D18)</f>
        <v>53150</v>
      </c>
      <c r="E17" s="25">
        <f>(D17*100)/C17</f>
        <v>100</v>
      </c>
      <c r="F17" s="23">
        <v>0.7811</v>
      </c>
      <c r="G17" s="23">
        <v>0.7811</v>
      </c>
      <c r="H17" s="21">
        <f>(G17*100)/F17-100</f>
        <v>0</v>
      </c>
      <c r="I17" s="6">
        <f>FLOOR(G17,0.00001)*D17</f>
        <v>41515.465000000004</v>
      </c>
    </row>
    <row r="18" spans="1:9" ht="13.5">
      <c r="A18" s="32"/>
      <c r="B18" s="18"/>
      <c r="C18" s="28" t="s">
        <v>28</v>
      </c>
      <c r="D18" s="26">
        <v>53150</v>
      </c>
      <c r="E18" s="28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3</v>
      </c>
      <c r="B20" s="18" t="s">
        <v>22</v>
      </c>
      <c r="C20" s="26">
        <v>90150</v>
      </c>
      <c r="D20" s="29">
        <f>SUM(D21:D22)</f>
        <v>86000</v>
      </c>
      <c r="E20" s="25">
        <f>(D20*100)/C20</f>
        <v>95.39656128674432</v>
      </c>
      <c r="F20" s="23">
        <v>0.7811</v>
      </c>
      <c r="G20" s="23">
        <v>1.265</v>
      </c>
      <c r="H20" s="21">
        <f>(G20*100)/F20-100</f>
        <v>61.95109461016514</v>
      </c>
      <c r="I20" s="6">
        <f>FLOOR(G20,0.00001)*D20</f>
        <v>108790.00000000001</v>
      </c>
    </row>
    <row r="21" spans="1:9" ht="13.5">
      <c r="A21" s="5"/>
      <c r="B21" s="18"/>
      <c r="C21" s="28" t="s">
        <v>29</v>
      </c>
      <c r="D21" s="26">
        <v>50000</v>
      </c>
      <c r="E21" s="22"/>
      <c r="F21" s="23"/>
      <c r="G21" s="24"/>
      <c r="H21" s="21"/>
      <c r="I21" s="6"/>
    </row>
    <row r="22" spans="1:9" ht="13.5">
      <c r="A22" s="5"/>
      <c r="B22" s="18"/>
      <c r="C22" s="28" t="s">
        <v>30</v>
      </c>
      <c r="D22" s="26">
        <v>36000</v>
      </c>
      <c r="E22" s="22"/>
      <c r="F22" s="23"/>
      <c r="G22" s="24"/>
      <c r="H22" s="21"/>
      <c r="I22" s="6"/>
    </row>
    <row r="23" spans="1:9" ht="13.5">
      <c r="A23" s="5"/>
      <c r="B23" s="18"/>
      <c r="C23" s="33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22</v>
      </c>
      <c r="C24" s="26">
        <v>90150</v>
      </c>
      <c r="D24" s="29">
        <f>SUM(D25:D25)</f>
        <v>30000</v>
      </c>
      <c r="E24" s="25">
        <f>(D24*100)/C24</f>
        <v>33.277870216306155</v>
      </c>
      <c r="F24" s="23">
        <v>0.798</v>
      </c>
      <c r="G24" s="23">
        <v>1.3</v>
      </c>
      <c r="H24" s="21">
        <f>(G24*100)/F24-100</f>
        <v>62.90726817042605</v>
      </c>
      <c r="I24" s="6">
        <f>FLOOR(G24,0.00001)*D24</f>
        <v>39000</v>
      </c>
    </row>
    <row r="25" spans="1:9" ht="13.5">
      <c r="A25" s="5"/>
      <c r="B25" s="18"/>
      <c r="C25" s="28" t="s">
        <v>30</v>
      </c>
      <c r="D25" s="26">
        <v>30000</v>
      </c>
      <c r="E25" s="25"/>
      <c r="F25" s="23"/>
      <c r="G25" s="21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24</v>
      </c>
      <c r="C27" s="26">
        <v>51450.2</v>
      </c>
      <c r="D27" s="29">
        <f>SUM(D28:D28)</f>
        <v>51450.2</v>
      </c>
      <c r="E27" s="25">
        <f>(D27*100)/C27</f>
        <v>100</v>
      </c>
      <c r="F27" s="23">
        <v>0.7811</v>
      </c>
      <c r="G27" s="23">
        <v>1.35</v>
      </c>
      <c r="H27" s="21">
        <f>(G27*100)/F27-100</f>
        <v>72.83318397132248</v>
      </c>
      <c r="I27" s="6">
        <f>FLOOR(G27,0.00001)*D27</f>
        <v>69457.77</v>
      </c>
    </row>
    <row r="28" spans="1:9" ht="13.5">
      <c r="A28" s="5"/>
      <c r="B28" s="18"/>
      <c r="C28" s="28" t="s">
        <v>30</v>
      </c>
      <c r="D28" s="26">
        <v>51450.2</v>
      </c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24</v>
      </c>
      <c r="C30" s="26">
        <v>25965.5</v>
      </c>
      <c r="D30" s="29">
        <f>SUM(D31:D31)</f>
        <v>25965.5</v>
      </c>
      <c r="E30" s="25">
        <f>(D30*100)/C30</f>
        <v>100</v>
      </c>
      <c r="F30" s="23">
        <v>0.684</v>
      </c>
      <c r="G30" s="23">
        <v>1.25</v>
      </c>
      <c r="H30" s="21">
        <f>(G30*100)/F30-100</f>
        <v>82.7485380116959</v>
      </c>
      <c r="I30" s="6">
        <f>FLOOR(G30,0.00001)*D30</f>
        <v>32456.875</v>
      </c>
    </row>
    <row r="31" spans="1:9" ht="13.5">
      <c r="A31" s="5"/>
      <c r="B31" s="18"/>
      <c r="C31" s="28" t="s">
        <v>30</v>
      </c>
      <c r="D31" s="26">
        <v>25965.5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23</v>
      </c>
      <c r="C33" s="26">
        <v>49686.16</v>
      </c>
      <c r="D33" s="29">
        <f>SUM(D34:D35)</f>
        <v>49686.16</v>
      </c>
      <c r="E33" s="25">
        <f>(D33*100)/C33</f>
        <v>100</v>
      </c>
      <c r="F33" s="23">
        <v>0.7811</v>
      </c>
      <c r="G33" s="23">
        <v>1.21</v>
      </c>
      <c r="H33" s="21">
        <f>(G33*100)/F33-100</f>
        <v>54.90974267059275</v>
      </c>
      <c r="I33" s="6">
        <f>FLOOR(G33,0.00001)*D33</f>
        <v>60120.25360000001</v>
      </c>
    </row>
    <row r="34" spans="1:9" ht="13.5">
      <c r="A34" s="5"/>
      <c r="B34" s="18"/>
      <c r="C34" s="28" t="s">
        <v>29</v>
      </c>
      <c r="D34" s="26">
        <v>49686.16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23</v>
      </c>
      <c r="C36" s="26">
        <v>112233.36</v>
      </c>
      <c r="D36" s="29">
        <f>SUM(D37:D38)</f>
        <v>63000</v>
      </c>
      <c r="E36" s="25">
        <f>(D36*100)/C36</f>
        <v>56.13304279583183</v>
      </c>
      <c r="F36" s="23">
        <v>0.7811</v>
      </c>
      <c r="G36" s="23">
        <v>1.3</v>
      </c>
      <c r="H36" s="21">
        <f>(G36*100)/F36-100</f>
        <v>66.43195493534759</v>
      </c>
      <c r="I36" s="6">
        <f>FLOOR(G36,0.00001)*D36</f>
        <v>81900</v>
      </c>
    </row>
    <row r="37" spans="1:9" ht="13.5">
      <c r="A37" s="5"/>
      <c r="B37" s="18"/>
      <c r="C37" s="28" t="s">
        <v>29</v>
      </c>
      <c r="D37" s="29">
        <v>33000</v>
      </c>
      <c r="E37" s="25"/>
      <c r="F37" s="23"/>
      <c r="G37" s="21"/>
      <c r="H37" s="21"/>
      <c r="I37" s="6"/>
    </row>
    <row r="38" spans="1:9" ht="13.5">
      <c r="A38" s="5"/>
      <c r="B38" s="18"/>
      <c r="C38" s="28" t="s">
        <v>30</v>
      </c>
      <c r="D38" s="26">
        <v>30000</v>
      </c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9</v>
      </c>
      <c r="B40" s="18" t="s">
        <v>23</v>
      </c>
      <c r="C40" s="26">
        <v>22021.36</v>
      </c>
      <c r="D40" s="29">
        <f>SUM(D41:D41)</f>
        <v>22021.36</v>
      </c>
      <c r="E40" s="25">
        <f>(D40*100)/C40</f>
        <v>100</v>
      </c>
      <c r="F40" s="23">
        <v>0.684</v>
      </c>
      <c r="G40" s="23">
        <v>1.23</v>
      </c>
      <c r="H40" s="21">
        <f>(G40*100)/F40-100</f>
        <v>79.82456140350877</v>
      </c>
      <c r="I40" s="6">
        <f>FLOOR(G40,0.00001)*D40</f>
        <v>27086.272800000006</v>
      </c>
    </row>
    <row r="41" spans="1:9" ht="13.5">
      <c r="A41" s="5"/>
      <c r="B41" s="18"/>
      <c r="C41" s="28" t="s">
        <v>30</v>
      </c>
      <c r="D41" s="26">
        <v>22021.36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10</v>
      </c>
      <c r="B43" s="18" t="s">
        <v>23</v>
      </c>
      <c r="C43" s="26">
        <v>774130.8</v>
      </c>
      <c r="D43" s="29">
        <f>SUM(D44:D44)</f>
        <v>160000</v>
      </c>
      <c r="E43" s="25">
        <f>(D43*100)/C43</f>
        <v>20.668341835772456</v>
      </c>
      <c r="F43" s="23">
        <v>0.798</v>
      </c>
      <c r="G43" s="23">
        <v>1.4</v>
      </c>
      <c r="H43" s="21">
        <f>(G43*100)/F43-100</f>
        <v>75.43859649122805</v>
      </c>
      <c r="I43" s="6">
        <f>FLOOR(G43,0.00001)*D43</f>
        <v>224000.00000000003</v>
      </c>
    </row>
    <row r="44" spans="1:9" ht="13.5">
      <c r="A44" s="5"/>
      <c r="B44" s="18"/>
      <c r="C44" s="28" t="s">
        <v>30</v>
      </c>
      <c r="D44" s="26">
        <v>160000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11</v>
      </c>
      <c r="B46" s="18" t="s">
        <v>23</v>
      </c>
      <c r="C46" s="26">
        <v>1200</v>
      </c>
      <c r="D46" s="29">
        <f>SUM(D47:D47)</f>
        <v>1200</v>
      </c>
      <c r="E46" s="25">
        <f>(D46*100)/C46</f>
        <v>100</v>
      </c>
      <c r="F46" s="23">
        <v>0.684</v>
      </c>
      <c r="G46" s="23">
        <v>1.02</v>
      </c>
      <c r="H46" s="21">
        <f>(G46*100)/F46-100</f>
        <v>49.122807017543835</v>
      </c>
      <c r="I46" s="6">
        <f>FLOOR(G46,0.00001)*D46</f>
        <v>1224</v>
      </c>
    </row>
    <row r="47" spans="1:9" ht="13.5">
      <c r="A47" s="5"/>
      <c r="B47" s="18"/>
      <c r="C47" s="28" t="s">
        <v>30</v>
      </c>
      <c r="D47" s="26">
        <v>1200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12</v>
      </c>
      <c r="B49" s="18" t="s">
        <v>23</v>
      </c>
      <c r="C49" s="26">
        <v>26134.8</v>
      </c>
      <c r="D49" s="29">
        <f>SUM(D50:D50)</f>
        <v>26134.8</v>
      </c>
      <c r="E49" s="25">
        <f>(D49*100)/C49</f>
        <v>100</v>
      </c>
      <c r="F49" s="23">
        <v>0.7811</v>
      </c>
      <c r="G49" s="23">
        <v>1.34</v>
      </c>
      <c r="H49" s="21">
        <f>(G49*100)/F49-100</f>
        <v>71.55293816412751</v>
      </c>
      <c r="I49" s="6">
        <f>FLOOR(G49,0.00001)*D49</f>
        <v>35020.632</v>
      </c>
    </row>
    <row r="50" spans="1:9" ht="13.5">
      <c r="A50" s="5"/>
      <c r="B50" s="18"/>
      <c r="C50" s="28" t="s">
        <v>30</v>
      </c>
      <c r="D50" s="26">
        <v>26134.8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13</v>
      </c>
      <c r="B52" s="18" t="s">
        <v>23</v>
      </c>
      <c r="C52" s="26">
        <v>255940.8</v>
      </c>
      <c r="D52" s="29">
        <f>SUM(D53:D53)</f>
        <v>255940</v>
      </c>
      <c r="E52" s="25">
        <f>(D52*100)/C52</f>
        <v>99.99968742771766</v>
      </c>
      <c r="F52" s="23">
        <v>0.798</v>
      </c>
      <c r="G52" s="23">
        <v>1.4</v>
      </c>
      <c r="H52" s="21">
        <f>(G52*100)/F52-100</f>
        <v>75.43859649122805</v>
      </c>
      <c r="I52" s="6">
        <f>FLOOR(G52,0.00001)*D52</f>
        <v>358316.00000000006</v>
      </c>
    </row>
    <row r="53" spans="1:9" ht="13.5">
      <c r="A53" s="5"/>
      <c r="B53" s="18"/>
      <c r="C53" s="28" t="s">
        <v>28</v>
      </c>
      <c r="D53" s="26">
        <v>255940</v>
      </c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14</v>
      </c>
      <c r="B55" s="18" t="s">
        <v>23</v>
      </c>
      <c r="C55" s="26">
        <v>502630.22</v>
      </c>
      <c r="D55" s="29">
        <f>SUM(D56:D59)</f>
        <v>502000</v>
      </c>
      <c r="E55" s="25">
        <f>(D55*100)/C55</f>
        <v>99.8746155772329</v>
      </c>
      <c r="F55" s="23">
        <v>0.684</v>
      </c>
      <c r="G55" s="23">
        <v>1.151</v>
      </c>
      <c r="H55" s="21">
        <f>(G55*100)/F55-100</f>
        <v>68.2748538011696</v>
      </c>
      <c r="I55" s="6">
        <f>FLOOR(G55,0.00001)*D55</f>
        <v>577802</v>
      </c>
    </row>
    <row r="56" spans="1:9" ht="13.5">
      <c r="A56" s="5"/>
      <c r="B56" s="18"/>
      <c r="C56" s="28" t="s">
        <v>31</v>
      </c>
      <c r="D56" s="26">
        <v>60000</v>
      </c>
      <c r="E56" s="22"/>
      <c r="F56" s="23"/>
      <c r="G56" s="24"/>
      <c r="H56" s="21"/>
      <c r="I56" s="6"/>
    </row>
    <row r="57" spans="1:9" ht="13.5">
      <c r="A57" s="5"/>
      <c r="B57" s="18"/>
      <c r="C57" s="28" t="s">
        <v>28</v>
      </c>
      <c r="D57" s="26">
        <v>101000</v>
      </c>
      <c r="E57" s="22"/>
      <c r="F57" s="23"/>
      <c r="G57" s="24"/>
      <c r="H57" s="21"/>
      <c r="I57" s="6"/>
    </row>
    <row r="58" spans="1:9" ht="13.5">
      <c r="A58" s="5"/>
      <c r="B58" s="18"/>
      <c r="C58" s="28" t="s">
        <v>32</v>
      </c>
      <c r="D58" s="26">
        <v>30000</v>
      </c>
      <c r="E58" s="22"/>
      <c r="F58" s="23"/>
      <c r="G58" s="24"/>
      <c r="H58" s="21"/>
      <c r="I58" s="6"/>
    </row>
    <row r="59" spans="1:9" ht="13.5">
      <c r="A59" s="5"/>
      <c r="B59" s="18"/>
      <c r="C59" s="28" t="s">
        <v>30</v>
      </c>
      <c r="D59" s="26">
        <v>311000</v>
      </c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15</v>
      </c>
      <c r="B61" s="18" t="s">
        <v>25</v>
      </c>
      <c r="C61" s="26">
        <v>510256.58</v>
      </c>
      <c r="D61" s="29">
        <f>SUM(D62:D63)</f>
        <v>510000</v>
      </c>
      <c r="E61" s="25">
        <f>(D61*100)/C61</f>
        <v>99.94971549411474</v>
      </c>
      <c r="F61" s="23">
        <v>0.684</v>
      </c>
      <c r="G61" s="23">
        <v>1.15</v>
      </c>
      <c r="H61" s="21">
        <f>(G61*100)/F61-100</f>
        <v>68.12865497076021</v>
      </c>
      <c r="I61" s="6">
        <f>FLOOR(G61,0.00001)*D61</f>
        <v>586500.0000000001</v>
      </c>
    </row>
    <row r="62" spans="1:9" ht="13.5">
      <c r="A62" s="5"/>
      <c r="B62" s="18"/>
      <c r="C62" s="28" t="s">
        <v>33</v>
      </c>
      <c r="D62" s="29">
        <v>161000</v>
      </c>
      <c r="E62" s="25"/>
      <c r="F62" s="23"/>
      <c r="G62" s="21"/>
      <c r="H62" s="21"/>
      <c r="I62" s="6"/>
    </row>
    <row r="63" spans="1:9" ht="13.5">
      <c r="A63" s="5"/>
      <c r="B63" s="18"/>
      <c r="C63" s="28" t="s">
        <v>30</v>
      </c>
      <c r="D63" s="29">
        <v>349000</v>
      </c>
      <c r="E63" s="25"/>
      <c r="F63" s="23"/>
      <c r="G63" s="21"/>
      <c r="H63" s="21"/>
      <c r="I63" s="6"/>
    </row>
    <row r="64" spans="1:9" ht="13.5">
      <c r="A64" s="5"/>
      <c r="B64" s="18"/>
      <c r="C64" s="26"/>
      <c r="D64" s="29"/>
      <c r="E64" s="25"/>
      <c r="F64" s="23"/>
      <c r="G64" s="21"/>
      <c r="H64" s="21"/>
      <c r="I64" s="6"/>
    </row>
    <row r="65" spans="1:9" ht="13.5">
      <c r="A65" s="5">
        <v>16</v>
      </c>
      <c r="B65" s="18" t="s">
        <v>26</v>
      </c>
      <c r="C65" s="26">
        <v>39532.64</v>
      </c>
      <c r="D65" s="29">
        <f>SUM(D66)</f>
        <v>39532.64</v>
      </c>
      <c r="E65" s="25">
        <f>(D65*100)/C65</f>
        <v>100</v>
      </c>
      <c r="F65" s="23">
        <v>0.684</v>
      </c>
      <c r="G65" s="24">
        <v>1.21</v>
      </c>
      <c r="H65" s="21">
        <f>(G65*100)/F65-100</f>
        <v>76.90058479532163</v>
      </c>
      <c r="I65" s="6">
        <f>FLOOR(G65,0.00001)*D65</f>
        <v>47834.4944</v>
      </c>
    </row>
    <row r="66" spans="1:9" ht="13.5">
      <c r="A66" s="5"/>
      <c r="B66" s="18"/>
      <c r="C66" s="28" t="s">
        <v>32</v>
      </c>
      <c r="D66" s="26">
        <v>39532.64</v>
      </c>
      <c r="E66" s="22"/>
      <c r="F66" s="23"/>
      <c r="G66" s="24"/>
      <c r="H66" s="21"/>
      <c r="I66" s="6"/>
    </row>
    <row r="67" spans="1:9" ht="13.5">
      <c r="A67" s="5"/>
      <c r="B67" s="18"/>
      <c r="C67" s="28"/>
      <c r="D67" s="26"/>
      <c r="E67" s="22"/>
      <c r="F67" s="23"/>
      <c r="G67" s="24"/>
      <c r="H67" s="21"/>
      <c r="I67" s="6"/>
    </row>
    <row r="68" spans="1:9" ht="13.5">
      <c r="A68" s="10"/>
      <c r="B68" s="12" t="s">
        <v>14</v>
      </c>
      <c r="C68" s="27">
        <f>SUM(C17:C67)</f>
        <v>2604632.42</v>
      </c>
      <c r="D68" s="30">
        <f>D17+D20+D24+D27+D30+D33+D36+D40+D43+D46+D49+D52+D55+D61+D65</f>
        <v>1876080.66</v>
      </c>
      <c r="E68" s="19">
        <f>(D68*100)/C68</f>
        <v>72.02861507805389</v>
      </c>
      <c r="F68" s="15"/>
      <c r="G68" s="15"/>
      <c r="H68" s="11"/>
      <c r="I68" s="20">
        <f>SUM(I17:I67)</f>
        <v>2291023.7628000006</v>
      </c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13"/>
      <c r="B70" s="12" t="s">
        <v>12</v>
      </c>
      <c r="C70" s="27">
        <f>SUM(C13,C68)</f>
        <v>2626622.42</v>
      </c>
      <c r="D70" s="27">
        <f>SUM(D13,D68)</f>
        <v>1898070.66</v>
      </c>
      <c r="E70" s="19">
        <f>(D70*100)/C70</f>
        <v>72.26279062980053</v>
      </c>
      <c r="F70" s="14"/>
      <c r="G70" s="14"/>
      <c r="H70" s="14"/>
      <c r="I70" s="31">
        <f>SUM(I13,I68)</f>
        <v>2305801.0428000004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2012-01-17T21:02:45Z</dcterms:modified>
  <cp:category/>
  <cp:version/>
  <cp:contentType/>
  <cp:contentStatus/>
</cp:coreProperties>
</file>