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99 FEIJÃO VENDA " sheetId="1" r:id="rId1"/>
  </sheets>
  <definedNames/>
  <calcPr fullCalcOnLoad="1"/>
</workbook>
</file>

<file path=xl/sharedStrings.xml><?xml version="1.0" encoding="utf-8"?>
<sst xmlns="http://schemas.openxmlformats.org/spreadsheetml/2006/main" count="83" uniqueCount="37">
  <si>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</si>
  <si>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</si>
  <si>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</si>
  <si>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</si>
  <si>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</si>
  <si>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</si>
  <si>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</si>
  <si>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</si>
  <si>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</si>
  <si>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</si>
  <si>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</si>
  <si>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</si>
  <si>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</si>
  <si>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</si>
  <si>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</si>
  <si>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</si>
  <si>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</si>
  <si>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</si>
  <si>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</si>
  <si>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</si>
  <si>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</si>
  <si>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PR</t>
  </si>
  <si>
    <t>Maracaju</t>
  </si>
  <si>
    <t>Ivaiporã</t>
  </si>
  <si>
    <t>Marmeleiro</t>
  </si>
  <si>
    <t>Prudentopolis</t>
  </si>
  <si>
    <t>Rolandia</t>
  </si>
  <si>
    <t>Campo Mourão</t>
  </si>
  <si>
    <t>São Miguel do Iguaçu</t>
  </si>
  <si>
    <t xml:space="preserve">        AVISO DE VENDA DE FEIJÃO PRETO – Nº 518/11 - 07/12/2011</t>
  </si>
  <si>
    <t>Candido Abreu</t>
  </si>
  <si>
    <t>Pato Braco</t>
  </si>
  <si>
    <t>Salto do Lontra</t>
  </si>
  <si>
    <t>Santo Antonio do Sudoeste</t>
  </si>
  <si>
    <t>BBSB</t>
  </si>
  <si>
    <t>BBM PR</t>
  </si>
  <si>
    <t>BBM UB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</si>
</sst>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53" applyNumberFormat="1" applyFont="1" applyAlignment="1">
      <alignment/>
    </xf>
    <xf numFmtId="4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6"/>
  <sheetViews>
    <sheetView tabSelected="1" workbookViewId="0" topLeftCell="A1">
      <selection activeCell="H91" sqref="H91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29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7" t="s">
        <v>20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21990</v>
      </c>
      <c r="D10" s="29">
        <f>SUM(D11:D11)</f>
        <v>0</v>
      </c>
      <c r="E10" s="25">
        <f>(D10*100)/C10</f>
        <v>0</v>
      </c>
      <c r="F10" s="23">
        <v>0.672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21990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37" t="s">
        <v>21</v>
      </c>
      <c r="B15" s="38"/>
      <c r="C15" s="38"/>
      <c r="D15" s="38"/>
      <c r="E15" s="38"/>
      <c r="F15" s="38"/>
      <c r="G15" s="38"/>
      <c r="H15" s="38"/>
      <c r="I15" s="39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23</v>
      </c>
      <c r="C17" s="26">
        <v>161539</v>
      </c>
      <c r="D17" s="29">
        <f>SUM(D18:D19)</f>
        <v>161539</v>
      </c>
      <c r="E17" s="25">
        <f>(D17*100)/C17</f>
        <v>100</v>
      </c>
      <c r="F17" s="23">
        <v>0.684</v>
      </c>
      <c r="G17" s="23">
        <v>0.684</v>
      </c>
      <c r="H17" s="21">
        <f>(G17*100)/F17-100</f>
        <v>0</v>
      </c>
      <c r="I17" s="6">
        <f>FLOOR(G17,0.00001)*D17</f>
        <v>110492.676</v>
      </c>
    </row>
    <row r="18" spans="1:9" ht="13.5">
      <c r="A18" s="32"/>
      <c r="B18" s="18"/>
      <c r="C18" s="28" t="s">
        <v>34</v>
      </c>
      <c r="D18" s="26">
        <v>30000</v>
      </c>
      <c r="E18" s="28"/>
      <c r="F18" s="23"/>
      <c r="G18" s="24"/>
      <c r="H18" s="21"/>
      <c r="I18" s="6"/>
    </row>
    <row r="19" spans="1:9" ht="13.5">
      <c r="A19" s="32"/>
      <c r="B19" s="18"/>
      <c r="C19" s="28" t="s">
        <v>35</v>
      </c>
      <c r="D19" s="26">
        <v>131539</v>
      </c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5">
        <v>3</v>
      </c>
      <c r="B21" s="18" t="s">
        <v>24</v>
      </c>
      <c r="C21" s="26">
        <v>53150</v>
      </c>
      <c r="D21" s="29">
        <f>SUM(D22:D22)</f>
        <v>0</v>
      </c>
      <c r="E21" s="25">
        <f>(D21*100)/C21</f>
        <v>0</v>
      </c>
      <c r="F21" s="23">
        <v>0.912</v>
      </c>
      <c r="G21" s="21">
        <v>0</v>
      </c>
      <c r="H21" s="21">
        <v>0</v>
      </c>
      <c r="I21" s="6">
        <f>FLOOR(G21,0.00001)*D21</f>
        <v>0</v>
      </c>
    </row>
    <row r="22" spans="1:9" ht="13.5">
      <c r="A22" s="5"/>
      <c r="B22" s="18"/>
      <c r="C22" s="28" t="s">
        <v>19</v>
      </c>
      <c r="D22" s="26"/>
      <c r="E22" s="22"/>
      <c r="F22" s="23"/>
      <c r="G22" s="24"/>
      <c r="H22" s="21"/>
      <c r="I22" s="6"/>
    </row>
    <row r="23" spans="1:9" ht="13.5">
      <c r="A23" s="5"/>
      <c r="B23" s="18"/>
      <c r="C23" s="33"/>
      <c r="D23" s="26"/>
      <c r="E23" s="22"/>
      <c r="F23" s="23"/>
      <c r="G23" s="24"/>
      <c r="H23" s="21"/>
      <c r="I23" s="6"/>
    </row>
    <row r="24" spans="1:9" ht="13.5">
      <c r="A24" s="5">
        <v>4</v>
      </c>
      <c r="B24" s="18" t="s">
        <v>24</v>
      </c>
      <c r="C24" s="26">
        <v>90150</v>
      </c>
      <c r="D24" s="29">
        <f>SUM(D25:D25)</f>
        <v>0</v>
      </c>
      <c r="E24" s="25">
        <f>(D24*100)/C24</f>
        <v>0</v>
      </c>
      <c r="F24" s="23">
        <v>0.798</v>
      </c>
      <c r="G24" s="21">
        <v>0</v>
      </c>
      <c r="H24" s="21">
        <v>0</v>
      </c>
      <c r="I24" s="6">
        <f>FLOOR(G24,0.00001)*D24</f>
        <v>0</v>
      </c>
    </row>
    <row r="25" spans="1:9" ht="13.5">
      <c r="A25" s="5"/>
      <c r="B25" s="18"/>
      <c r="C25" s="28" t="s">
        <v>19</v>
      </c>
      <c r="D25" s="26"/>
      <c r="E25" s="25"/>
      <c r="F25" s="23"/>
      <c r="G25" s="21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5</v>
      </c>
      <c r="B27" s="18" t="s">
        <v>24</v>
      </c>
      <c r="C27" s="26">
        <v>90150</v>
      </c>
      <c r="D27" s="29">
        <f>SUM(D28:D28)</f>
        <v>0</v>
      </c>
      <c r="E27" s="25">
        <f>(D27*100)/C27</f>
        <v>0</v>
      </c>
      <c r="F27" s="23">
        <v>0.912</v>
      </c>
      <c r="G27" s="21">
        <v>0</v>
      </c>
      <c r="H27" s="21">
        <v>0</v>
      </c>
      <c r="I27" s="6">
        <f>FLOOR(G27,0.00001)*D27</f>
        <v>0</v>
      </c>
    </row>
    <row r="28" spans="1:9" ht="13.5">
      <c r="A28" s="5"/>
      <c r="B28" s="18"/>
      <c r="C28" s="28" t="s">
        <v>19</v>
      </c>
      <c r="D28" s="26"/>
      <c r="E28" s="22"/>
      <c r="F28" s="23"/>
      <c r="G28" s="24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>
        <v>6</v>
      </c>
      <c r="B30" s="18" t="s">
        <v>27</v>
      </c>
      <c r="C30" s="26">
        <v>24928</v>
      </c>
      <c r="D30" s="29">
        <f>SUM(D31:D31)</f>
        <v>24928</v>
      </c>
      <c r="E30" s="25">
        <f>(D30*100)/C30</f>
        <v>100</v>
      </c>
      <c r="F30" s="23">
        <v>0.684</v>
      </c>
      <c r="G30" s="23">
        <v>0.684</v>
      </c>
      <c r="H30" s="21">
        <f>(G30*100)/F30-100</f>
        <v>0</v>
      </c>
      <c r="I30" s="6">
        <f>FLOOR(G30,0.00001)*D30</f>
        <v>17050.752</v>
      </c>
    </row>
    <row r="31" spans="1:9" ht="13.5">
      <c r="A31" s="5"/>
      <c r="B31" s="18"/>
      <c r="C31" s="28" t="s">
        <v>35</v>
      </c>
      <c r="D31" s="26">
        <v>24928</v>
      </c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7</v>
      </c>
      <c r="B33" s="18" t="s">
        <v>30</v>
      </c>
      <c r="C33" s="26">
        <v>191966</v>
      </c>
      <c r="D33" s="29">
        <f>SUM(D34:D35)</f>
        <v>166000</v>
      </c>
      <c r="E33" s="25">
        <f>(D33*100)/C33</f>
        <v>86.47364637487888</v>
      </c>
      <c r="F33" s="23">
        <v>0.684</v>
      </c>
      <c r="G33" s="23">
        <v>0.684</v>
      </c>
      <c r="H33" s="21">
        <f>(G33*100)/F33-100</f>
        <v>0</v>
      </c>
      <c r="I33" s="6">
        <f>FLOOR(G33,0.00001)*D33</f>
        <v>113544.00000000001</v>
      </c>
    </row>
    <row r="34" spans="1:9" ht="13.5">
      <c r="A34" s="5"/>
      <c r="B34" s="18"/>
      <c r="C34" s="28" t="s">
        <v>35</v>
      </c>
      <c r="D34" s="26">
        <v>166000</v>
      </c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8</v>
      </c>
      <c r="B36" s="18" t="s">
        <v>30</v>
      </c>
      <c r="C36" s="26">
        <v>51450.2</v>
      </c>
      <c r="D36" s="29">
        <f>SUM(D37:D37)</f>
        <v>0</v>
      </c>
      <c r="E36" s="25">
        <f>(D36*100)/C36</f>
        <v>0</v>
      </c>
      <c r="F36" s="23">
        <v>0.912</v>
      </c>
      <c r="G36" s="21">
        <v>0</v>
      </c>
      <c r="H36" s="21">
        <v>0</v>
      </c>
      <c r="I36" s="6">
        <f>FLOOR(G36,0.00001)*D36</f>
        <v>0</v>
      </c>
    </row>
    <row r="37" spans="1:9" ht="13.5">
      <c r="A37" s="5"/>
      <c r="B37" s="18"/>
      <c r="C37" s="28" t="s">
        <v>19</v>
      </c>
      <c r="D37" s="26"/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9</v>
      </c>
      <c r="B39" s="18" t="s">
        <v>23</v>
      </c>
      <c r="C39" s="26">
        <v>41833</v>
      </c>
      <c r="D39" s="29">
        <f>SUM(D40:D40)</f>
        <v>41833</v>
      </c>
      <c r="E39" s="25">
        <f>(D39*100)/C39</f>
        <v>100</v>
      </c>
      <c r="F39" s="23">
        <v>0.684</v>
      </c>
      <c r="G39" s="23">
        <v>0.684</v>
      </c>
      <c r="H39" s="21">
        <f>(G39*100)/F39-100</f>
        <v>0</v>
      </c>
      <c r="I39" s="6">
        <f>FLOOR(G39,0.00001)*D39</f>
        <v>28613.772</v>
      </c>
    </row>
    <row r="40" spans="1:9" ht="13.5">
      <c r="A40" s="5"/>
      <c r="B40" s="18"/>
      <c r="C40" s="28" t="s">
        <v>35</v>
      </c>
      <c r="D40" s="26">
        <v>41833</v>
      </c>
      <c r="E40" s="22"/>
      <c r="F40" s="23"/>
      <c r="G40" s="24"/>
      <c r="H40" s="21"/>
      <c r="I40" s="6"/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5">
        <v>10</v>
      </c>
      <c r="B42" s="18" t="s">
        <v>31</v>
      </c>
      <c r="C42" s="26">
        <v>264262.9</v>
      </c>
      <c r="D42" s="29">
        <f>SUM(D43:D44)</f>
        <v>264262.86</v>
      </c>
      <c r="E42" s="25">
        <f>(D42*100)/C42</f>
        <v>99.99998486355821</v>
      </c>
      <c r="F42" s="23">
        <v>0.684</v>
      </c>
      <c r="G42" s="23">
        <v>0.88</v>
      </c>
      <c r="H42" s="21">
        <f>(G42*100)/F42-100</f>
        <v>28.65497076023391</v>
      </c>
      <c r="I42" s="6">
        <f>FLOOR(G42,0.00001)*D42</f>
        <v>232551.31680000003</v>
      </c>
    </row>
    <row r="43" spans="1:9" ht="13.5">
      <c r="A43" s="5"/>
      <c r="B43" s="18"/>
      <c r="C43" s="28" t="s">
        <v>34</v>
      </c>
      <c r="D43" s="26">
        <v>100000</v>
      </c>
      <c r="E43" s="22"/>
      <c r="F43" s="23"/>
      <c r="G43" s="24"/>
      <c r="H43" s="21"/>
      <c r="I43" s="6"/>
    </row>
    <row r="44" spans="1:9" ht="13.5">
      <c r="A44" s="5"/>
      <c r="B44" s="18"/>
      <c r="C44" s="28" t="s">
        <v>35</v>
      </c>
      <c r="D44" s="26">
        <v>164262.86</v>
      </c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11</v>
      </c>
      <c r="B46" s="18" t="s">
        <v>25</v>
      </c>
      <c r="C46" s="26">
        <v>211666</v>
      </c>
      <c r="D46" s="29">
        <f>SUM(D47:D48)</f>
        <v>211666</v>
      </c>
      <c r="E46" s="25">
        <f>(D46*100)/C46</f>
        <v>100</v>
      </c>
      <c r="F46" s="23">
        <v>0.798</v>
      </c>
      <c r="G46" s="23">
        <v>0.93</v>
      </c>
      <c r="H46" s="21">
        <f>(G46*100)/F46-100</f>
        <v>16.54135338345864</v>
      </c>
      <c r="I46" s="6">
        <f>FLOOR(G46,0.00001)*D46</f>
        <v>196849.38</v>
      </c>
    </row>
    <row r="47" spans="1:9" ht="13.5">
      <c r="A47" s="5"/>
      <c r="B47" s="18"/>
      <c r="C47" s="28" t="s">
        <v>34</v>
      </c>
      <c r="D47" s="26">
        <v>100000</v>
      </c>
      <c r="E47" s="22"/>
      <c r="F47" s="23"/>
      <c r="G47" s="24"/>
      <c r="H47" s="21"/>
      <c r="I47" s="6"/>
    </row>
    <row r="48" spans="1:9" ht="13.5">
      <c r="A48" s="5"/>
      <c r="B48" s="18"/>
      <c r="C48" s="28" t="s">
        <v>35</v>
      </c>
      <c r="D48" s="26">
        <v>111666</v>
      </c>
      <c r="E48" s="22"/>
      <c r="F48" s="23"/>
      <c r="G48" s="24"/>
      <c r="H48" s="21"/>
      <c r="I48" s="6"/>
    </row>
    <row r="49" spans="1:9" ht="13.5">
      <c r="A49" s="5"/>
      <c r="B49" s="18"/>
      <c r="C49" s="28"/>
      <c r="D49" s="26"/>
      <c r="E49" s="22"/>
      <c r="F49" s="23"/>
      <c r="G49" s="24"/>
      <c r="H49" s="21"/>
      <c r="I49" s="6"/>
    </row>
    <row r="50" spans="1:9" ht="13.5">
      <c r="A50" s="5">
        <v>12</v>
      </c>
      <c r="B50" s="18" t="s">
        <v>25</v>
      </c>
      <c r="C50" s="26">
        <v>49686.2</v>
      </c>
      <c r="D50" s="29">
        <f>SUM(D51:D51)</f>
        <v>0</v>
      </c>
      <c r="E50" s="25">
        <f>(D50*100)/C50</f>
        <v>0</v>
      </c>
      <c r="F50" s="23">
        <v>0.912</v>
      </c>
      <c r="G50" s="21">
        <v>0</v>
      </c>
      <c r="H50" s="21">
        <v>0</v>
      </c>
      <c r="I50" s="6">
        <f>FLOOR(G50,0.00001)*D50</f>
        <v>0</v>
      </c>
    </row>
    <row r="51" spans="1:9" ht="13.5">
      <c r="A51" s="5"/>
      <c r="B51" s="18"/>
      <c r="C51" s="28" t="s">
        <v>19</v>
      </c>
      <c r="D51" s="26"/>
      <c r="E51" s="22"/>
      <c r="F51" s="23"/>
      <c r="G51" s="24"/>
      <c r="H51" s="21"/>
      <c r="I51" s="6"/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5">
        <v>13</v>
      </c>
      <c r="B53" s="18" t="s">
        <v>25</v>
      </c>
      <c r="C53" s="26">
        <v>142233.4</v>
      </c>
      <c r="D53" s="29">
        <f>SUM(D54:D54)</f>
        <v>30000</v>
      </c>
      <c r="E53" s="25">
        <f>(D53*100)/C53</f>
        <v>21.09209229337132</v>
      </c>
      <c r="F53" s="23">
        <v>0.912</v>
      </c>
      <c r="G53" s="23">
        <v>0.912</v>
      </c>
      <c r="H53" s="21">
        <f>(G53*100)/F53-100</f>
        <v>0</v>
      </c>
      <c r="I53" s="6">
        <f>FLOOR(G53,0.00001)*D53</f>
        <v>27360</v>
      </c>
    </row>
    <row r="54" spans="1:9" ht="13.5">
      <c r="A54" s="5"/>
      <c r="B54" s="18"/>
      <c r="C54" s="28" t="s">
        <v>35</v>
      </c>
      <c r="D54" s="26">
        <v>30000</v>
      </c>
      <c r="E54" s="22"/>
      <c r="F54" s="23"/>
      <c r="G54" s="24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5">
        <v>14</v>
      </c>
      <c r="B56" s="18" t="s">
        <v>25</v>
      </c>
      <c r="C56" s="26">
        <v>272021</v>
      </c>
      <c r="D56" s="29">
        <f>SUM(D57:D57)</f>
        <v>250000</v>
      </c>
      <c r="E56" s="25">
        <f>(D56*100)/C56</f>
        <v>91.90466912481021</v>
      </c>
      <c r="F56" s="23">
        <v>0.684</v>
      </c>
      <c r="G56" s="23">
        <v>0.684</v>
      </c>
      <c r="H56" s="21">
        <f>(G56*100)/F56-100</f>
        <v>0</v>
      </c>
      <c r="I56" s="6">
        <f>FLOOR(G56,0.00001)*D56</f>
        <v>171000</v>
      </c>
    </row>
    <row r="57" spans="1:9" ht="13.5">
      <c r="A57" s="5"/>
      <c r="B57" s="18"/>
      <c r="C57" s="28" t="s">
        <v>35</v>
      </c>
      <c r="D57" s="26">
        <v>250000</v>
      </c>
      <c r="E57" s="22"/>
      <c r="F57" s="23"/>
      <c r="G57" s="24"/>
      <c r="H57" s="21"/>
      <c r="I57" s="6"/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5">
        <v>15</v>
      </c>
      <c r="B59" s="18" t="s">
        <v>25</v>
      </c>
      <c r="C59" s="26">
        <v>774131</v>
      </c>
      <c r="D59" s="29">
        <f>SUM(D60:D60)</f>
        <v>0</v>
      </c>
      <c r="E59" s="25">
        <f>(D59*100)/C59</f>
        <v>0</v>
      </c>
      <c r="F59" s="23">
        <v>0.798</v>
      </c>
      <c r="G59" s="21">
        <v>0</v>
      </c>
      <c r="H59" s="21">
        <v>0</v>
      </c>
      <c r="I59" s="6">
        <f>FLOOR(G59,0.00001)*D59</f>
        <v>0</v>
      </c>
    </row>
    <row r="60" spans="1:9" ht="13.5">
      <c r="A60" s="5"/>
      <c r="B60" s="18"/>
      <c r="C60" s="28" t="s">
        <v>19</v>
      </c>
      <c r="D60" s="26"/>
      <c r="E60" s="22"/>
      <c r="F60" s="23"/>
      <c r="G60" s="24"/>
      <c r="H60" s="21"/>
      <c r="I60" s="6"/>
    </row>
    <row r="61" spans="1:9" ht="13.5">
      <c r="A61" s="5"/>
      <c r="B61" s="18"/>
      <c r="C61" s="28"/>
      <c r="D61" s="26"/>
      <c r="E61" s="22"/>
      <c r="F61" s="23"/>
      <c r="G61" s="24"/>
      <c r="H61" s="21"/>
      <c r="I61" s="6"/>
    </row>
    <row r="62" spans="1:9" ht="13.5">
      <c r="A62" s="5">
        <v>16</v>
      </c>
      <c r="B62" s="18" t="s">
        <v>25</v>
      </c>
      <c r="C62" s="26">
        <v>1200</v>
      </c>
      <c r="D62" s="29">
        <f>SUM(D63:D63)</f>
        <v>0</v>
      </c>
      <c r="E62" s="25">
        <f>(D62*100)/C62</f>
        <v>0</v>
      </c>
      <c r="F62" s="23">
        <v>0.684</v>
      </c>
      <c r="G62" s="21">
        <v>0</v>
      </c>
      <c r="H62" s="21">
        <v>0</v>
      </c>
      <c r="I62" s="6">
        <f>FLOOR(G62,0.00001)*D62</f>
        <v>0</v>
      </c>
    </row>
    <row r="63" spans="1:9" ht="13.5">
      <c r="A63" s="5"/>
      <c r="B63" s="18"/>
      <c r="C63" s="28" t="s">
        <v>19</v>
      </c>
      <c r="D63" s="26"/>
      <c r="E63" s="22"/>
      <c r="F63" s="23"/>
      <c r="G63" s="24"/>
      <c r="H63" s="21"/>
      <c r="I63" s="6"/>
    </row>
    <row r="64" spans="1:9" ht="13.5">
      <c r="A64" s="5"/>
      <c r="B64" s="18"/>
      <c r="C64" s="28"/>
      <c r="D64" s="26"/>
      <c r="E64" s="22"/>
      <c r="F64" s="23"/>
      <c r="G64" s="24"/>
      <c r="H64" s="21"/>
      <c r="I64" s="6"/>
    </row>
    <row r="65" spans="1:9" ht="13.5">
      <c r="A65" s="5">
        <v>17</v>
      </c>
      <c r="B65" s="18" t="s">
        <v>25</v>
      </c>
      <c r="C65" s="26">
        <v>96880</v>
      </c>
      <c r="D65" s="29">
        <f>SUM(D66)</f>
        <v>96880</v>
      </c>
      <c r="E65" s="25">
        <f>(D65*100)/C65</f>
        <v>100</v>
      </c>
      <c r="F65" s="23">
        <v>0.798</v>
      </c>
      <c r="G65" s="23">
        <v>1.181</v>
      </c>
      <c r="H65" s="21">
        <f>(G65*100)/F65-100</f>
        <v>47.994987468671695</v>
      </c>
      <c r="I65" s="6">
        <f>FLOOR(G65,0.00001)*D65</f>
        <v>114415.28</v>
      </c>
    </row>
    <row r="66" spans="1:9" ht="13.5">
      <c r="A66" s="5"/>
      <c r="B66" s="18"/>
      <c r="C66" s="28" t="s">
        <v>35</v>
      </c>
      <c r="D66" s="26">
        <v>96880</v>
      </c>
      <c r="E66" s="22"/>
      <c r="F66" s="23"/>
      <c r="G66" s="24"/>
      <c r="H66" s="21"/>
      <c r="I66" s="6"/>
    </row>
    <row r="67" spans="1:9" ht="13.5">
      <c r="A67" s="5"/>
      <c r="B67" s="18"/>
      <c r="C67" s="28"/>
      <c r="D67" s="26"/>
      <c r="E67" s="22"/>
      <c r="F67" s="23"/>
      <c r="G67" s="24"/>
      <c r="H67" s="21"/>
      <c r="I67" s="6"/>
    </row>
    <row r="68" spans="1:9" ht="13.5">
      <c r="A68" s="5">
        <v>18</v>
      </c>
      <c r="B68" s="18" t="s">
        <v>25</v>
      </c>
      <c r="C68" s="26">
        <v>1272630</v>
      </c>
      <c r="D68" s="29">
        <f>SUM(D69:D70)</f>
        <v>770000</v>
      </c>
      <c r="E68" s="25">
        <f>(D68*100)/C68</f>
        <v>60.504624281998694</v>
      </c>
      <c r="F68" s="23">
        <v>0.684</v>
      </c>
      <c r="G68" s="23">
        <v>0.684</v>
      </c>
      <c r="H68" s="21">
        <f>(G68*100)/F68-100</f>
        <v>0</v>
      </c>
      <c r="I68" s="6">
        <f>FLOOR(G68,0.00001)*D68</f>
        <v>526680</v>
      </c>
    </row>
    <row r="69" spans="1:9" ht="13.5">
      <c r="A69" s="5"/>
      <c r="B69" s="18"/>
      <c r="C69" s="28" t="s">
        <v>34</v>
      </c>
      <c r="D69" s="26">
        <v>710000</v>
      </c>
      <c r="E69" s="22"/>
      <c r="F69" s="23"/>
      <c r="G69" s="24"/>
      <c r="H69" s="21"/>
      <c r="I69" s="6"/>
    </row>
    <row r="70" spans="1:9" ht="13.5">
      <c r="A70" s="5"/>
      <c r="B70" s="18"/>
      <c r="C70" s="28" t="s">
        <v>35</v>
      </c>
      <c r="D70" s="26">
        <v>60000</v>
      </c>
      <c r="E70" s="22"/>
      <c r="F70" s="23"/>
      <c r="G70" s="24"/>
      <c r="H70" s="21"/>
      <c r="I70" s="6"/>
    </row>
    <row r="71" spans="1:9" ht="13.5">
      <c r="A71" s="5"/>
      <c r="B71" s="18"/>
      <c r="C71" s="28"/>
      <c r="D71" s="26"/>
      <c r="E71" s="22"/>
      <c r="F71" s="23"/>
      <c r="G71" s="24"/>
      <c r="H71" s="21"/>
      <c r="I71" s="6"/>
    </row>
    <row r="72" spans="1:9" ht="13.5">
      <c r="A72" s="5">
        <v>19</v>
      </c>
      <c r="B72" s="18" t="s">
        <v>25</v>
      </c>
      <c r="C72" s="26">
        <v>255941</v>
      </c>
      <c r="D72" s="29">
        <f>SUM(D73:D73)</f>
        <v>0</v>
      </c>
      <c r="E72" s="25">
        <f>(D72*100)/C72</f>
        <v>0</v>
      </c>
      <c r="F72" s="23">
        <v>0.798</v>
      </c>
      <c r="G72" s="21">
        <v>0</v>
      </c>
      <c r="H72" s="21">
        <v>0</v>
      </c>
      <c r="I72" s="6">
        <f>FLOOR(G72,0.00001)*D72</f>
        <v>0</v>
      </c>
    </row>
    <row r="73" spans="1:9" ht="13.5">
      <c r="A73" s="5"/>
      <c r="B73" s="18"/>
      <c r="C73" s="28" t="s">
        <v>19</v>
      </c>
      <c r="D73" s="34"/>
      <c r="E73" s="22"/>
      <c r="F73" s="23"/>
      <c r="G73" s="24"/>
      <c r="H73" s="21"/>
      <c r="I73" s="6"/>
    </row>
    <row r="74" spans="1:9" ht="13.5">
      <c r="A74" s="5"/>
      <c r="B74" s="18"/>
      <c r="C74" s="28"/>
      <c r="D74" s="26"/>
      <c r="E74" s="22"/>
      <c r="F74" s="23"/>
      <c r="G74" s="24"/>
      <c r="H74" s="21"/>
      <c r="I74" s="6"/>
    </row>
    <row r="75" spans="1:9" ht="13.5">
      <c r="A75" s="5">
        <v>20</v>
      </c>
      <c r="B75" s="18" t="s">
        <v>25</v>
      </c>
      <c r="C75" s="26">
        <v>26134.8</v>
      </c>
      <c r="D75" s="29">
        <f>SUM(D76:D76)</f>
        <v>0</v>
      </c>
      <c r="E75" s="25">
        <f>(D75*100)/C75</f>
        <v>0</v>
      </c>
      <c r="F75" s="23">
        <v>0.912</v>
      </c>
      <c r="G75" s="21">
        <v>0</v>
      </c>
      <c r="H75" s="21">
        <v>0</v>
      </c>
      <c r="I75" s="6">
        <f>FLOOR(G75,0.00001)*D75</f>
        <v>0</v>
      </c>
    </row>
    <row r="76" spans="1:9" ht="13.5">
      <c r="A76" s="5"/>
      <c r="B76" s="18"/>
      <c r="C76" s="28" t="s">
        <v>19</v>
      </c>
      <c r="D76" s="26"/>
      <c r="E76" s="22"/>
      <c r="F76" s="23"/>
      <c r="G76" s="24"/>
      <c r="H76" s="21"/>
      <c r="I76" s="6"/>
    </row>
    <row r="77" spans="1:9" ht="13.5">
      <c r="A77" s="5"/>
      <c r="B77" s="18"/>
      <c r="C77" s="28"/>
      <c r="D77" s="26"/>
      <c r="E77" s="22"/>
      <c r="F77" s="23"/>
      <c r="G77" s="24"/>
      <c r="H77" s="21"/>
      <c r="I77" s="6"/>
    </row>
    <row r="78" spans="1:9" ht="13.5">
      <c r="A78" s="5">
        <v>21</v>
      </c>
      <c r="B78" s="18" t="s">
        <v>26</v>
      </c>
      <c r="C78" s="26">
        <v>56650</v>
      </c>
      <c r="D78" s="29">
        <f>SUM(D79:D79)</f>
        <v>56650</v>
      </c>
      <c r="E78" s="25">
        <f>(D78*100)/C78</f>
        <v>100</v>
      </c>
      <c r="F78" s="23">
        <v>0.684</v>
      </c>
      <c r="G78" s="23">
        <v>0.8652</v>
      </c>
      <c r="H78" s="21">
        <f>(G78*100)/F78-100</f>
        <v>26.491228070175424</v>
      </c>
      <c r="I78" s="6">
        <f>FLOOR(G78,0.00001)*D78</f>
        <v>49013.58</v>
      </c>
    </row>
    <row r="79" spans="1:9" ht="13.5">
      <c r="A79" s="5"/>
      <c r="B79" s="18"/>
      <c r="C79" s="28" t="s">
        <v>35</v>
      </c>
      <c r="D79" s="26">
        <v>56650</v>
      </c>
      <c r="E79" s="22"/>
      <c r="F79" s="23"/>
      <c r="G79" s="24"/>
      <c r="H79" s="21"/>
      <c r="I79" s="6"/>
    </row>
    <row r="80" spans="1:9" ht="13.5">
      <c r="A80" s="5"/>
      <c r="B80" s="18"/>
      <c r="C80" s="28"/>
      <c r="D80" s="26"/>
      <c r="E80" s="22"/>
      <c r="F80" s="23"/>
      <c r="G80" s="24"/>
      <c r="H80" s="21"/>
      <c r="I80" s="6"/>
    </row>
    <row r="81" spans="1:9" ht="13.5">
      <c r="A81" s="5">
        <v>22</v>
      </c>
      <c r="B81" s="18" t="s">
        <v>26</v>
      </c>
      <c r="C81" s="26">
        <v>33669</v>
      </c>
      <c r="D81" s="29">
        <f>SUM(D82:D82)</f>
        <v>33669</v>
      </c>
      <c r="E81" s="25">
        <f>(D81*100)/C81</f>
        <v>100</v>
      </c>
      <c r="F81" s="23">
        <v>0.798</v>
      </c>
      <c r="G81" s="23">
        <v>0.905</v>
      </c>
      <c r="H81" s="21">
        <f>(G81*100)/F81-100</f>
        <v>13.40852130325814</v>
      </c>
      <c r="I81" s="6">
        <f>FLOOR(G81,0.00001)*D81</f>
        <v>30470.445</v>
      </c>
    </row>
    <row r="82" spans="1:9" ht="13.5">
      <c r="A82" s="5"/>
      <c r="B82" s="18"/>
      <c r="C82" s="28" t="s">
        <v>36</v>
      </c>
      <c r="D82" s="26">
        <v>33669</v>
      </c>
      <c r="E82" s="22"/>
      <c r="F82" s="23"/>
      <c r="G82" s="24"/>
      <c r="H82" s="21"/>
      <c r="I82" s="6"/>
    </row>
    <row r="83" spans="1:9" ht="13.5">
      <c r="A83" s="5"/>
      <c r="B83" s="18"/>
      <c r="C83" s="28"/>
      <c r="D83" s="26"/>
      <c r="E83" s="22"/>
      <c r="F83" s="23"/>
      <c r="G83" s="24"/>
      <c r="H83" s="21"/>
      <c r="I83" s="6"/>
    </row>
    <row r="84" spans="1:9" ht="13.5">
      <c r="A84" s="5">
        <v>23</v>
      </c>
      <c r="B84" s="18" t="s">
        <v>32</v>
      </c>
      <c r="C84" s="26">
        <v>604257</v>
      </c>
      <c r="D84" s="29">
        <f>SUM(D85:D86)</f>
        <v>94000</v>
      </c>
      <c r="E84" s="25">
        <f>(D84*100)/C84</f>
        <v>15.556294755377264</v>
      </c>
      <c r="F84" s="23">
        <v>0.684</v>
      </c>
      <c r="G84" s="23">
        <v>0.684</v>
      </c>
      <c r="H84" s="21">
        <f>(G84*100)/F84-100</f>
        <v>0</v>
      </c>
      <c r="I84" s="6">
        <f>FLOOR(G84,0.00001)*D84</f>
        <v>64296.00000000001</v>
      </c>
    </row>
    <row r="85" spans="1:9" ht="13.5">
      <c r="A85" s="5"/>
      <c r="B85" s="18"/>
      <c r="C85" s="28" t="s">
        <v>34</v>
      </c>
      <c r="D85" s="26">
        <v>30000</v>
      </c>
      <c r="E85" s="22"/>
      <c r="F85" s="23"/>
      <c r="G85" s="24"/>
      <c r="H85" s="21"/>
      <c r="I85" s="6"/>
    </row>
    <row r="86" spans="1:9" ht="13.5">
      <c r="A86" s="5"/>
      <c r="B86" s="18"/>
      <c r="C86" s="28" t="s">
        <v>35</v>
      </c>
      <c r="D86" s="26">
        <v>64000</v>
      </c>
      <c r="E86" s="22"/>
      <c r="F86" s="23"/>
      <c r="G86" s="24"/>
      <c r="H86" s="21"/>
      <c r="I86" s="6"/>
    </row>
    <row r="87" spans="1:9" ht="13.5">
      <c r="A87" s="5"/>
      <c r="B87" s="18"/>
      <c r="C87" s="28"/>
      <c r="D87" s="26"/>
      <c r="E87" s="22"/>
      <c r="F87" s="23"/>
      <c r="G87" s="24"/>
      <c r="H87" s="21"/>
      <c r="I87" s="6"/>
    </row>
    <row r="88" spans="1:9" ht="13.5">
      <c r="A88" s="5">
        <v>24</v>
      </c>
      <c r="B88" s="18" t="s">
        <v>33</v>
      </c>
      <c r="C88" s="26">
        <v>39533</v>
      </c>
      <c r="D88" s="29">
        <f>SUM(D89:D90)</f>
        <v>0</v>
      </c>
      <c r="E88" s="25">
        <f>(D88*100)/C88</f>
        <v>0</v>
      </c>
      <c r="F88" s="23">
        <v>0.684</v>
      </c>
      <c r="G88" s="21">
        <v>0</v>
      </c>
      <c r="H88" s="21">
        <v>0</v>
      </c>
      <c r="I88" s="6">
        <f>FLOOR(G88,0.00001)*D88</f>
        <v>0</v>
      </c>
    </row>
    <row r="89" spans="1:9" ht="13.5">
      <c r="A89" s="5"/>
      <c r="B89" s="18"/>
      <c r="C89" s="28" t="s">
        <v>19</v>
      </c>
      <c r="D89" s="26"/>
      <c r="E89" s="22"/>
      <c r="F89" s="23"/>
      <c r="G89" s="24"/>
      <c r="H89" s="21"/>
      <c r="I89" s="6"/>
    </row>
    <row r="90" spans="1:9" ht="13.5">
      <c r="A90" s="5"/>
      <c r="B90" s="18"/>
      <c r="C90" s="28"/>
      <c r="D90" s="26"/>
      <c r="E90" s="22"/>
      <c r="F90" s="23"/>
      <c r="G90" s="24"/>
      <c r="H90" s="21"/>
      <c r="I90" s="6"/>
    </row>
    <row r="91" spans="1:9" ht="13.5">
      <c r="A91" s="5">
        <v>25</v>
      </c>
      <c r="B91" s="18" t="s">
        <v>28</v>
      </c>
      <c r="C91" s="26">
        <v>38161</v>
      </c>
      <c r="D91" s="29">
        <f>SUM(D92:D92)</f>
        <v>38161</v>
      </c>
      <c r="E91" s="25">
        <f>(D91*100)/C91</f>
        <v>100</v>
      </c>
      <c r="F91" s="23">
        <v>0.684</v>
      </c>
      <c r="G91" s="23">
        <v>0.882</v>
      </c>
      <c r="H91" s="21">
        <f>(G91*100)/F91-100</f>
        <v>28.94736842105263</v>
      </c>
      <c r="I91" s="6">
        <f>FLOOR(G91,0.00001)*D91</f>
        <v>33658.00200000001</v>
      </c>
    </row>
    <row r="92" spans="1:9" ht="13.5">
      <c r="A92" s="5"/>
      <c r="B92" s="18"/>
      <c r="C92" s="28" t="s">
        <v>35</v>
      </c>
      <c r="D92" s="26">
        <v>38161</v>
      </c>
      <c r="E92" s="22"/>
      <c r="F92" s="23"/>
      <c r="G92" s="24"/>
      <c r="H92" s="21"/>
      <c r="I92" s="6"/>
    </row>
    <row r="93" spans="1:9" ht="13.5">
      <c r="A93" s="5"/>
      <c r="B93" s="18"/>
      <c r="C93" s="28"/>
      <c r="D93" s="26"/>
      <c r="E93" s="22"/>
      <c r="F93" s="23"/>
      <c r="G93" s="24"/>
      <c r="H93" s="21"/>
      <c r="I93" s="6"/>
    </row>
    <row r="94" spans="1:9" ht="13.5">
      <c r="A94" s="10"/>
      <c r="B94" s="12" t="s">
        <v>14</v>
      </c>
      <c r="C94" s="27">
        <f>SUM(C17:C93)</f>
        <v>4844222.5</v>
      </c>
      <c r="D94" s="30">
        <f>D17+D21+D24+D27+D30+D33+D36+D39+D42+D46+D50+D53+D56+D59+D62+D65+D68+D72+D75+D78+D81+D84+D88+D91</f>
        <v>2239588.86</v>
      </c>
      <c r="E94" s="19">
        <f>(D94*100)/C94</f>
        <v>46.23216336574136</v>
      </c>
      <c r="F94" s="15"/>
      <c r="G94" s="15"/>
      <c r="H94" s="11"/>
      <c r="I94" s="20">
        <f>SUM(I17:I93)</f>
        <v>1715995.2038000003</v>
      </c>
    </row>
    <row r="95" spans="1:9" ht="13.5">
      <c r="A95" s="5"/>
      <c r="B95" s="18"/>
      <c r="C95" s="28"/>
      <c r="D95" s="26"/>
      <c r="E95" s="22"/>
      <c r="F95" s="23"/>
      <c r="G95" s="24"/>
      <c r="H95" s="21"/>
      <c r="I95" s="6"/>
    </row>
    <row r="96" spans="1:9" ht="13.5">
      <c r="A96" s="13"/>
      <c r="B96" s="12" t="s">
        <v>12</v>
      </c>
      <c r="C96" s="27">
        <f>SUM(C13,C94)</f>
        <v>4866212.5</v>
      </c>
      <c r="D96" s="27">
        <f>SUM(D13,D94)</f>
        <v>2239588.86</v>
      </c>
      <c r="E96" s="19">
        <f>(D96*100)/C96</f>
        <v>46.02324415549054</v>
      </c>
      <c r="F96" s="14"/>
      <c r="G96" s="14"/>
      <c r="H96" s="14"/>
      <c r="I96" s="31">
        <f>SUM(I13,I94)</f>
        <v>1715995.2038000003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2011-12-07T14:00:51Z</cp:lastPrinted>
  <dcterms:created xsi:type="dcterms:W3CDTF">2005-05-09T20:19:33Z</dcterms:created>
  <dcterms:modified xsi:type="dcterms:W3CDTF">2011-12-07T14:00:52Z</dcterms:modified>
  <cp:category/>
  <cp:version/>
  <cp:contentType/>
  <cp:contentStatus/>
</cp:coreProperties>
</file>