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11 MILHO VENDA 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<sst xmlns="http://schemas.openxmlformats.org/spreadsheetml/2006/main" count="59" uniqueCount="37">
  <si>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</si>
  <si>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</si>
  <si>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</si>
  <si>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</si>
  <si>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</si>
  <si>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</si>
  <si>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</si>
  <si>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</si>
  <si>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</si>
  <si>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</si>
  <si>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</si>
  <si>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</si>
  <si>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</si>
  <si>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</si>
  <si>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</si>
  <si>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</si>
  <si>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</si>
  <si>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</si>
  <si>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</si>
  <si>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</si>
  <si>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</si>
  <si>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>MT</t>
  </si>
  <si>
    <t>Nova Mutum</t>
  </si>
  <si>
    <t>Chapadão do Céu</t>
  </si>
  <si>
    <t>Rio Verde</t>
  </si>
  <si>
    <t>Campo Novo do Parecis</t>
  </si>
  <si>
    <t>Diamantino</t>
  </si>
  <si>
    <t>Ipiranga do Norte</t>
  </si>
  <si>
    <t>Nova Ubirata</t>
  </si>
  <si>
    <t>Sapezal</t>
  </si>
  <si>
    <t>Sorriso</t>
  </si>
  <si>
    <t>BCMMT</t>
  </si>
  <si>
    <t xml:space="preserve">        AVISO DE VENDA DE MILHO EM GRÃOS – Nº 511/11 - 06/12/2011</t>
  </si>
  <si>
    <t>BBM GO</t>
  </si>
  <si>
    <t>BBM SP</t>
  </si>
  <si>
    <t>BBM UB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</si>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</sst>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 topLeftCell="A35">
      <selection activeCell="D31" sqref="D3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1800000</v>
      </c>
      <c r="D10" s="29">
        <f>SUM(D11:D11)</f>
        <v>0</v>
      </c>
      <c r="E10" s="25">
        <f>(D10*100)/C10</f>
        <v>0</v>
      </c>
      <c r="F10" s="23">
        <v>0.3334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24</v>
      </c>
      <c r="C13" s="26">
        <v>9973000</v>
      </c>
      <c r="D13" s="29">
        <f>SUM(D14:D15)</f>
        <v>260000</v>
      </c>
      <c r="E13" s="25">
        <f>(D13*100)/C13</f>
        <v>2.607039005314349</v>
      </c>
      <c r="F13" s="23">
        <v>0.3334</v>
      </c>
      <c r="G13" s="23">
        <v>0.3334</v>
      </c>
      <c r="H13" s="21">
        <f>(G13*100)/F13-100</f>
        <v>0</v>
      </c>
      <c r="I13" s="6">
        <f>FLOOR(G13,0.00001)*D13</f>
        <v>86684.00000000001</v>
      </c>
    </row>
    <row r="14" spans="1:9" ht="13.5">
      <c r="A14" s="5"/>
      <c r="B14" s="18"/>
      <c r="C14" s="28" t="s">
        <v>33</v>
      </c>
      <c r="D14" s="26">
        <v>186000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34</v>
      </c>
      <c r="D15" s="26">
        <v>74000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0"/>
      <c r="B17" s="12" t="s">
        <v>14</v>
      </c>
      <c r="C17" s="27">
        <f>SUM(C10:C16)</f>
        <v>11773000</v>
      </c>
      <c r="D17" s="30">
        <f>SUM(D10,D13)</f>
        <v>260000</v>
      </c>
      <c r="E17" s="19">
        <f>(D17*100)/C17</f>
        <v>2.208443047651406</v>
      </c>
      <c r="F17" s="15"/>
      <c r="G17" s="15"/>
      <c r="H17" s="11"/>
      <c r="I17" s="20">
        <f>SUM(I10:I16)</f>
        <v>86684.00000000001</v>
      </c>
    </row>
    <row r="18" spans="1:9" ht="13.5">
      <c r="A18" s="8"/>
      <c r="B18" s="8"/>
      <c r="C18" s="8"/>
      <c r="D18" s="8"/>
      <c r="E18" s="8"/>
      <c r="F18" s="8"/>
      <c r="G18" s="8"/>
      <c r="H18" s="8"/>
      <c r="I18" s="9"/>
    </row>
    <row r="19" spans="1:9" ht="13.5">
      <c r="A19" s="34" t="s">
        <v>21</v>
      </c>
      <c r="B19" s="35"/>
      <c r="C19" s="35"/>
      <c r="D19" s="35"/>
      <c r="E19" s="35"/>
      <c r="F19" s="35"/>
      <c r="G19" s="35"/>
      <c r="H19" s="35"/>
      <c r="I19" s="36"/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5">
        <v>3</v>
      </c>
      <c r="B21" s="18" t="s">
        <v>25</v>
      </c>
      <c r="C21" s="26">
        <v>548000</v>
      </c>
      <c r="D21" s="29">
        <f>SUM(D22:D22)</f>
        <v>0</v>
      </c>
      <c r="E21" s="25">
        <f>(D21*100)/C21</f>
        <v>0</v>
      </c>
      <c r="F21" s="23">
        <v>0.2617</v>
      </c>
      <c r="G21" s="21">
        <v>0</v>
      </c>
      <c r="H21" s="21">
        <v>0</v>
      </c>
      <c r="I21" s="6">
        <f>FLOOR(G21,0.00001)*D21</f>
        <v>0</v>
      </c>
    </row>
    <row r="22" spans="1:9" ht="13.5">
      <c r="A22" s="5"/>
      <c r="B22" s="18"/>
      <c r="C22" s="28" t="s">
        <v>19</v>
      </c>
      <c r="D22" s="26"/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25</v>
      </c>
      <c r="C24" s="26">
        <v>7364000</v>
      </c>
      <c r="D24" s="29">
        <f>SUM(D25:D26)</f>
        <v>521000</v>
      </c>
      <c r="E24" s="25">
        <f>(D24*100)/C24</f>
        <v>7.074959261271048</v>
      </c>
      <c r="F24" s="23">
        <v>0.2617</v>
      </c>
      <c r="G24" s="23">
        <v>0.2617</v>
      </c>
      <c r="H24" s="21">
        <f>(G24*100)/F24-100</f>
        <v>0</v>
      </c>
      <c r="I24" s="6">
        <f>FLOOR(G24,0.00001)*D24</f>
        <v>136345.7</v>
      </c>
    </row>
    <row r="25" spans="1:9" ht="13.5">
      <c r="A25" s="5"/>
      <c r="B25" s="18"/>
      <c r="C25" s="28" t="s">
        <v>31</v>
      </c>
      <c r="D25" s="26">
        <v>296000</v>
      </c>
      <c r="E25" s="22"/>
      <c r="F25" s="23"/>
      <c r="G25" s="24"/>
      <c r="H25" s="21"/>
      <c r="I25" s="6"/>
    </row>
    <row r="26" spans="1:9" ht="13.5">
      <c r="A26" s="5"/>
      <c r="B26" s="18"/>
      <c r="C26" s="28" t="s">
        <v>35</v>
      </c>
      <c r="D26" s="26">
        <v>225000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26</v>
      </c>
      <c r="C28" s="26">
        <v>500000</v>
      </c>
      <c r="D28" s="29">
        <f>SUM(D29:D29)</f>
        <v>0</v>
      </c>
      <c r="E28" s="25">
        <f>(D28*100)/C28</f>
        <v>0</v>
      </c>
      <c r="F28" s="23">
        <v>0.2617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6</v>
      </c>
      <c r="B31" s="18" t="s">
        <v>27</v>
      </c>
      <c r="C31" s="26">
        <v>286550</v>
      </c>
      <c r="D31" s="29">
        <f>SUM(D32:D32)</f>
        <v>90000</v>
      </c>
      <c r="E31" s="25">
        <f>(D31*100)/C31</f>
        <v>31.408131216192636</v>
      </c>
      <c r="F31" s="23">
        <v>0.2617</v>
      </c>
      <c r="G31" s="23">
        <v>0.2617</v>
      </c>
      <c r="H31" s="21">
        <f>(G31*100)/F31-100</f>
        <v>0</v>
      </c>
      <c r="I31" s="6">
        <f>FLOOR(G31,0.00001)*D31</f>
        <v>23553.000000000004</v>
      </c>
    </row>
    <row r="32" spans="1:9" ht="13.5">
      <c r="A32" s="5"/>
      <c r="B32" s="18"/>
      <c r="C32" s="28" t="s">
        <v>36</v>
      </c>
      <c r="D32" s="29">
        <v>90000</v>
      </c>
      <c r="E32" s="25"/>
      <c r="F32" s="23"/>
      <c r="G32" s="21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7</v>
      </c>
      <c r="B34" s="18" t="s">
        <v>22</v>
      </c>
      <c r="C34" s="26">
        <v>3342713</v>
      </c>
      <c r="D34" s="29">
        <f>SUM(D35:D35)</f>
        <v>70000</v>
      </c>
      <c r="E34" s="25">
        <f>(D34*100)/C34</f>
        <v>2.094107391211869</v>
      </c>
      <c r="F34" s="23">
        <v>0.2617</v>
      </c>
      <c r="G34" s="23">
        <v>0.2617</v>
      </c>
      <c r="H34" s="21">
        <f>(G34*100)/F34-100</f>
        <v>0</v>
      </c>
      <c r="I34" s="6">
        <f>FLOOR(G34,0.00001)*D34</f>
        <v>18319.000000000004</v>
      </c>
    </row>
    <row r="35" spans="1:9" ht="13.5">
      <c r="A35" s="5"/>
      <c r="B35" s="18"/>
      <c r="C35" s="28" t="s">
        <v>31</v>
      </c>
      <c r="D35" s="26">
        <v>70000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8</v>
      </c>
      <c r="B37" s="18" t="s">
        <v>22</v>
      </c>
      <c r="C37" s="26">
        <v>5601596</v>
      </c>
      <c r="D37" s="29">
        <f>SUM(D38:D38)</f>
        <v>0</v>
      </c>
      <c r="E37" s="25">
        <f>(D37*100)/C37</f>
        <v>0</v>
      </c>
      <c r="F37" s="23">
        <v>0.2617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9</v>
      </c>
      <c r="B40" s="18" t="s">
        <v>22</v>
      </c>
      <c r="C40" s="26">
        <v>11069015</v>
      </c>
      <c r="D40" s="29">
        <f>SUM(D41:D41)</f>
        <v>0</v>
      </c>
      <c r="E40" s="25">
        <f>(D40*100)/C40</f>
        <v>0</v>
      </c>
      <c r="F40" s="23">
        <v>0.2617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10</v>
      </c>
      <c r="B43" s="18" t="s">
        <v>28</v>
      </c>
      <c r="C43" s="26">
        <v>877240</v>
      </c>
      <c r="D43" s="29">
        <f>SUM(D44:D44)</f>
        <v>0</v>
      </c>
      <c r="E43" s="25">
        <f>(D43*100)/C43</f>
        <v>0</v>
      </c>
      <c r="F43" s="23">
        <v>0.2617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11</v>
      </c>
      <c r="B46" s="18" t="s">
        <v>29</v>
      </c>
      <c r="C46" s="26">
        <v>22141</v>
      </c>
      <c r="D46" s="29">
        <f>SUM(D47:D47)</f>
        <v>0</v>
      </c>
      <c r="E46" s="25">
        <f>(D46*100)/C46</f>
        <v>0</v>
      </c>
      <c r="F46" s="23">
        <v>0.2617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12</v>
      </c>
      <c r="B49" s="18" t="s">
        <v>29</v>
      </c>
      <c r="C49" s="26">
        <v>1540961</v>
      </c>
      <c r="D49" s="29">
        <f>SUM(D50:D51)</f>
        <v>1246000</v>
      </c>
      <c r="E49" s="25">
        <f>(D49*100)/C49</f>
        <v>80.85863302186104</v>
      </c>
      <c r="F49" s="23">
        <v>0.2617</v>
      </c>
      <c r="G49" s="23">
        <v>0.2617</v>
      </c>
      <c r="H49" s="21">
        <f>(G49*100)/F49-100</f>
        <v>0</v>
      </c>
      <c r="I49" s="6">
        <f>FLOOR(G49,0.00001)*D49</f>
        <v>326078.20000000007</v>
      </c>
    </row>
    <row r="50" spans="1:9" ht="13.5">
      <c r="A50" s="5"/>
      <c r="B50" s="18"/>
      <c r="C50" s="28" t="s">
        <v>31</v>
      </c>
      <c r="D50" s="26">
        <v>1172000</v>
      </c>
      <c r="E50" s="22"/>
      <c r="F50" s="23"/>
      <c r="G50" s="24"/>
      <c r="H50" s="21"/>
      <c r="I50" s="6"/>
    </row>
    <row r="51" spans="1:9" ht="13.5">
      <c r="A51" s="5"/>
      <c r="B51" s="18"/>
      <c r="C51" s="28" t="s">
        <v>35</v>
      </c>
      <c r="D51" s="26">
        <v>74000</v>
      </c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13</v>
      </c>
      <c r="B53" s="18" t="s">
        <v>30</v>
      </c>
      <c r="C53" s="26">
        <v>2106452</v>
      </c>
      <c r="D53" s="29">
        <f>SUM(D54:D54)</f>
        <v>0</v>
      </c>
      <c r="E53" s="25">
        <f>(D53*100)/C53</f>
        <v>0</v>
      </c>
      <c r="F53" s="23">
        <v>0.2617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19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14</v>
      </c>
      <c r="B56" s="18" t="s">
        <v>30</v>
      </c>
      <c r="C56" s="26">
        <v>1115111</v>
      </c>
      <c r="D56" s="29">
        <f>SUM(D57:D57)</f>
        <v>0</v>
      </c>
      <c r="E56" s="25">
        <f>(D56*100)/C56</f>
        <v>0</v>
      </c>
      <c r="F56" s="23">
        <v>0.2617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28" t="s">
        <v>19</v>
      </c>
      <c r="D57" s="26"/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10"/>
      <c r="B59" s="12" t="s">
        <v>14</v>
      </c>
      <c r="C59" s="27">
        <f>SUM(C21:C56)</f>
        <v>34373779</v>
      </c>
      <c r="D59" s="30">
        <f>SUM(D21,D24,D28,D31,D34,D37,D40,D43,D46,D49,D53,D56)</f>
        <v>1927000</v>
      </c>
      <c r="E59" s="19">
        <f>(D59*100)/C59</f>
        <v>5.606017307552946</v>
      </c>
      <c r="F59" s="15"/>
      <c r="G59" s="15"/>
      <c r="H59" s="11"/>
      <c r="I59" s="20">
        <f>SUM(I21:I56)</f>
        <v>504295.9000000001</v>
      </c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13"/>
      <c r="B61" s="12" t="s">
        <v>12</v>
      </c>
      <c r="C61" s="27">
        <f>SUM(C17,C59)</f>
        <v>46146779</v>
      </c>
      <c r="D61" s="27">
        <f>SUM(D17,D59)</f>
        <v>2187000</v>
      </c>
      <c r="E61" s="19">
        <f>(D61*100)/C61</f>
        <v>4.739225678134545</v>
      </c>
      <c r="F61" s="14"/>
      <c r="G61" s="14"/>
      <c r="H61" s="14"/>
      <c r="I61" s="31">
        <f>SUM(I17,I59)</f>
        <v>590979.9000000001</v>
      </c>
    </row>
  </sheetData>
  <sheetProtection/>
  <mergeCells count="3">
    <mergeCell ref="A2:I2"/>
    <mergeCell ref="A19:I19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2011-11-29T12:12:23Z</cp:lastPrinted>
  <dcterms:created xsi:type="dcterms:W3CDTF">2005-05-09T20:19:33Z</dcterms:created>
  <dcterms:modified xsi:type="dcterms:W3CDTF">2011-12-06T11:38:13Z</dcterms:modified>
  <cp:category/>
  <cp:version/>
  <cp:contentType/>
  <cp:contentStatus/>
</cp:coreProperties>
</file>