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4 MILHO VENDA 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<sst xmlns="http://schemas.openxmlformats.org/spreadsheetml/2006/main" count="56" uniqueCount="34">
  <si>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</si>
  <si>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</si>
  <si>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</si>
  <si>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</si>
  <si>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</si>
  <si>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</si>
  <si>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</si>
  <si>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</si>
  <si>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</si>
  <si>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</si>
  <si>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</si>
  <si>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</si>
  <si>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</si>
  <si>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</si>
  <si>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</si>
  <si>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</si>
  <si>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</si>
  <si>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</si>
  <si>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</si>
  <si>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BBSB</t>
  </si>
  <si>
    <t>RETIRADO</t>
  </si>
  <si>
    <t>GO</t>
  </si>
  <si>
    <t>MT</t>
  </si>
  <si>
    <t>Nova Mutum</t>
  </si>
  <si>
    <t xml:space="preserve">        AVISO DE VENDA DE MILHO EM GRÃOS – Nº 494/11 - 29/11/2011</t>
  </si>
  <si>
    <t>Chapadão do Céu</t>
  </si>
  <si>
    <t>Rio Verde</t>
  </si>
  <si>
    <t>Campo Novo do Parecis</t>
  </si>
  <si>
    <t>Diamantino</t>
  </si>
  <si>
    <t>Ipiranga do Norte</t>
  </si>
  <si>
    <t>Nova Ubirata</t>
  </si>
  <si>
    <t>Sapezal</t>
  </si>
  <si>
    <t>Sorriso</t>
  </si>
  <si>
    <t>BCMMT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</si>
</sst>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40">
      <selection activeCell="F53" sqref="F5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25</v>
      </c>
      <c r="C10" s="26">
        <v>1800000</v>
      </c>
      <c r="D10" s="29">
        <f>SUM(D11:D11)</f>
        <v>0</v>
      </c>
      <c r="E10" s="25">
        <f>(D10*100)/C10</f>
        <v>0</v>
      </c>
      <c r="F10" s="23">
        <v>0.3583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20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26</v>
      </c>
      <c r="C13" s="26">
        <v>10000000</v>
      </c>
      <c r="D13" s="29">
        <f>SUM(D14:D14)</f>
        <v>27000</v>
      </c>
      <c r="E13" s="25">
        <f>(D13*100)/C13</f>
        <v>0.27</v>
      </c>
      <c r="F13" s="23">
        <v>0.3583</v>
      </c>
      <c r="G13" s="23">
        <v>0.3583</v>
      </c>
      <c r="H13" s="21">
        <f>(G13*100)/F13-100</f>
        <v>0</v>
      </c>
      <c r="I13" s="6">
        <f>FLOOR(G13,0.00001)*D13</f>
        <v>9674.1</v>
      </c>
    </row>
    <row r="14" spans="1:9" ht="13.5">
      <c r="A14" s="5"/>
      <c r="B14" s="18"/>
      <c r="C14" s="28" t="s">
        <v>19</v>
      </c>
      <c r="D14" s="26">
        <v>27000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SUM(C10:C15)</f>
        <v>11800000</v>
      </c>
      <c r="D16" s="30">
        <f>SUM(D10,D13)</f>
        <v>27000</v>
      </c>
      <c r="E16" s="19">
        <f>(D16*100)/C16</f>
        <v>0.2288135593220339</v>
      </c>
      <c r="F16" s="15"/>
      <c r="G16" s="15"/>
      <c r="H16" s="11"/>
      <c r="I16" s="20">
        <f>SUM(I10:I15)</f>
        <v>9674.1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4" t="s">
        <v>22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8" t="s">
        <v>27</v>
      </c>
      <c r="C20" s="26">
        <v>548000</v>
      </c>
      <c r="D20" s="29">
        <f>SUM(D21:D21)</f>
        <v>0</v>
      </c>
      <c r="E20" s="25">
        <f>(D20*100)/C20</f>
        <v>0</v>
      </c>
      <c r="F20" s="23">
        <v>0.2834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20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4</v>
      </c>
      <c r="B23" s="18" t="s">
        <v>27</v>
      </c>
      <c r="C23" s="26">
        <v>7364000</v>
      </c>
      <c r="D23" s="29">
        <f>SUM(D24:D24)</f>
        <v>0</v>
      </c>
      <c r="E23" s="25">
        <f>(D23*100)/C23</f>
        <v>0</v>
      </c>
      <c r="F23" s="23">
        <v>0.2834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20</v>
      </c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5</v>
      </c>
      <c r="B26" s="18" t="s">
        <v>28</v>
      </c>
      <c r="C26" s="26">
        <v>500000</v>
      </c>
      <c r="D26" s="29">
        <f>SUM(D27:D27)</f>
        <v>0</v>
      </c>
      <c r="E26" s="25">
        <f>(D26*100)/C26</f>
        <v>0</v>
      </c>
      <c r="F26" s="23">
        <v>0.2834</v>
      </c>
      <c r="G26" s="21">
        <v>0</v>
      </c>
      <c r="H26" s="21">
        <v>0</v>
      </c>
      <c r="I26" s="6">
        <f>FLOOR(G26,0.00001)*D26</f>
        <v>0</v>
      </c>
    </row>
    <row r="27" spans="1:9" ht="13.5">
      <c r="A27" s="5"/>
      <c r="B27" s="18"/>
      <c r="C27" s="28" t="s">
        <v>20</v>
      </c>
      <c r="D27" s="26"/>
      <c r="E27" s="25"/>
      <c r="F27" s="23"/>
      <c r="G27" s="21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6</v>
      </c>
      <c r="B29" s="18" t="s">
        <v>29</v>
      </c>
      <c r="C29" s="26">
        <v>286550</v>
      </c>
      <c r="D29" s="29">
        <f>SUM(D30:D30)</f>
        <v>0</v>
      </c>
      <c r="E29" s="25">
        <f>(D29*100)/C29</f>
        <v>0</v>
      </c>
      <c r="F29" s="23">
        <v>0.2834</v>
      </c>
      <c r="G29" s="21">
        <v>0</v>
      </c>
      <c r="H29" s="21">
        <v>0</v>
      </c>
      <c r="I29" s="6">
        <f>FLOOR(G29,0.00001)*D29</f>
        <v>0</v>
      </c>
    </row>
    <row r="30" spans="1:9" ht="13.5">
      <c r="A30" s="5"/>
      <c r="B30" s="18"/>
      <c r="C30" s="28" t="s">
        <v>20</v>
      </c>
      <c r="D30" s="29"/>
      <c r="E30" s="25"/>
      <c r="F30" s="23"/>
      <c r="G30" s="21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7</v>
      </c>
      <c r="B32" s="18" t="s">
        <v>23</v>
      </c>
      <c r="C32" s="26">
        <v>3342713</v>
      </c>
      <c r="D32" s="29">
        <f>SUM(D33:D33)</f>
        <v>0</v>
      </c>
      <c r="E32" s="25">
        <f>(D32*100)/C32</f>
        <v>0</v>
      </c>
      <c r="F32" s="23">
        <v>0.2834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8" t="s">
        <v>20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8</v>
      </c>
      <c r="B35" s="18" t="s">
        <v>23</v>
      </c>
      <c r="C35" s="26">
        <v>11069015</v>
      </c>
      <c r="D35" s="29">
        <f>SUM(D36:D36)</f>
        <v>0</v>
      </c>
      <c r="E35" s="25">
        <f>(D35*100)/C35</f>
        <v>0</v>
      </c>
      <c r="F35" s="23">
        <v>0.2834</v>
      </c>
      <c r="G35" s="21">
        <v>0</v>
      </c>
      <c r="H35" s="21">
        <v>0</v>
      </c>
      <c r="I35" s="6">
        <f>FLOOR(G35,0.00001)*D35</f>
        <v>0</v>
      </c>
    </row>
    <row r="36" spans="1:9" ht="13.5">
      <c r="A36" s="5"/>
      <c r="B36" s="18"/>
      <c r="C36" s="28" t="s">
        <v>20</v>
      </c>
      <c r="D36" s="26"/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9</v>
      </c>
      <c r="B38" s="18" t="s">
        <v>23</v>
      </c>
      <c r="C38" s="26">
        <v>5601596</v>
      </c>
      <c r="D38" s="29">
        <f>SUM(D39:D39)</f>
        <v>0</v>
      </c>
      <c r="E38" s="25">
        <f>(D38*100)/C38</f>
        <v>0</v>
      </c>
      <c r="F38" s="23">
        <v>0.2834</v>
      </c>
      <c r="G38" s="21">
        <v>0</v>
      </c>
      <c r="H38" s="21">
        <v>0</v>
      </c>
      <c r="I38" s="6">
        <f>FLOOR(G38,0.00001)*D38</f>
        <v>0</v>
      </c>
    </row>
    <row r="39" spans="1:9" ht="13.5">
      <c r="A39" s="5"/>
      <c r="B39" s="18"/>
      <c r="C39" s="28" t="s">
        <v>20</v>
      </c>
      <c r="D39" s="26"/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10</v>
      </c>
      <c r="B41" s="18" t="s">
        <v>30</v>
      </c>
      <c r="C41" s="26">
        <v>877240</v>
      </c>
      <c r="D41" s="29">
        <f>SUM(D42:D42)</f>
        <v>0</v>
      </c>
      <c r="E41" s="25">
        <f>(D41*100)/C41</f>
        <v>0</v>
      </c>
      <c r="F41" s="23">
        <v>0.2834</v>
      </c>
      <c r="G41" s="21">
        <v>0</v>
      </c>
      <c r="H41" s="21">
        <v>0</v>
      </c>
      <c r="I41" s="6">
        <f>FLOOR(G41,0.00001)*D41</f>
        <v>0</v>
      </c>
    </row>
    <row r="42" spans="1:9" ht="13.5">
      <c r="A42" s="5"/>
      <c r="B42" s="18"/>
      <c r="C42" s="28" t="s">
        <v>20</v>
      </c>
      <c r="D42" s="26"/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11</v>
      </c>
      <c r="B44" s="18" t="s">
        <v>31</v>
      </c>
      <c r="C44" s="26">
        <v>1653461</v>
      </c>
      <c r="D44" s="29">
        <f>SUM(D45:D45)</f>
        <v>112500</v>
      </c>
      <c r="E44" s="25">
        <f>(D44*100)/C44</f>
        <v>6.803910101296614</v>
      </c>
      <c r="F44" s="23">
        <v>0.2834</v>
      </c>
      <c r="G44" s="23">
        <v>0.2834</v>
      </c>
      <c r="H44" s="21">
        <f>(G44*100)/F44-100</f>
        <v>0</v>
      </c>
      <c r="I44" s="6">
        <f>FLOOR(G44,0.00001)*D44</f>
        <v>31882.500000000004</v>
      </c>
    </row>
    <row r="45" spans="1:9" ht="13.5">
      <c r="A45" s="5"/>
      <c r="B45" s="18"/>
      <c r="C45" s="28" t="s">
        <v>33</v>
      </c>
      <c r="D45" s="26">
        <v>112500</v>
      </c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>
        <v>12</v>
      </c>
      <c r="B47" s="18" t="s">
        <v>31</v>
      </c>
      <c r="C47" s="26">
        <v>22141</v>
      </c>
      <c r="D47" s="29">
        <f>SUM(D48:D48)</f>
        <v>0</v>
      </c>
      <c r="E47" s="25">
        <f>(D47*100)/C47</f>
        <v>0</v>
      </c>
      <c r="F47" s="23">
        <v>0.2834</v>
      </c>
      <c r="G47" s="21">
        <v>0</v>
      </c>
      <c r="H47" s="21">
        <v>0</v>
      </c>
      <c r="I47" s="6">
        <f>FLOOR(G47,0.00001)*D47</f>
        <v>0</v>
      </c>
    </row>
    <row r="48" spans="1:9" ht="13.5">
      <c r="A48" s="5"/>
      <c r="B48" s="18"/>
      <c r="C48" s="28" t="s">
        <v>20</v>
      </c>
      <c r="D48" s="26"/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>
        <v>13</v>
      </c>
      <c r="B50" s="18" t="s">
        <v>32</v>
      </c>
      <c r="C50" s="26">
        <v>1115111</v>
      </c>
      <c r="D50" s="29">
        <f>SUM(D51:D51)</f>
        <v>0</v>
      </c>
      <c r="E50" s="25">
        <f>(D50*100)/C50</f>
        <v>0</v>
      </c>
      <c r="F50" s="23">
        <v>0.2834</v>
      </c>
      <c r="G50" s="21">
        <v>0</v>
      </c>
      <c r="H50" s="21">
        <v>0</v>
      </c>
      <c r="I50" s="6">
        <f>FLOOR(G50,0.00001)*D50</f>
        <v>0</v>
      </c>
    </row>
    <row r="51" spans="1:9" ht="13.5">
      <c r="A51" s="5"/>
      <c r="B51" s="18"/>
      <c r="C51" s="28" t="s">
        <v>20</v>
      </c>
      <c r="D51" s="26"/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14</v>
      </c>
      <c r="B53" s="18" t="s">
        <v>32</v>
      </c>
      <c r="C53" s="26">
        <v>2106452</v>
      </c>
      <c r="D53" s="29">
        <f>SUM(D54:D54)</f>
        <v>0</v>
      </c>
      <c r="E53" s="25">
        <f>(D53*100)/C53</f>
        <v>0</v>
      </c>
      <c r="F53" s="23">
        <v>0.2834</v>
      </c>
      <c r="G53" s="21">
        <v>0</v>
      </c>
      <c r="H53" s="21">
        <v>0</v>
      </c>
      <c r="I53" s="6">
        <f>FLOOR(G53,0.00001)*D53</f>
        <v>0</v>
      </c>
    </row>
    <row r="54" spans="1:9" ht="13.5">
      <c r="A54" s="5"/>
      <c r="B54" s="18"/>
      <c r="C54" s="28" t="s">
        <v>20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10"/>
      <c r="B56" s="12" t="s">
        <v>14</v>
      </c>
      <c r="C56" s="27">
        <f>SUM(C20:C53)</f>
        <v>34486279</v>
      </c>
      <c r="D56" s="30">
        <f>SUM(D20,D23,D26,D29,D32,D35,D38,D41,D44,D47,D50,D53)</f>
        <v>112500</v>
      </c>
      <c r="E56" s="19">
        <f>(D56*100)/C56</f>
        <v>0.3262166962112671</v>
      </c>
      <c r="F56" s="15"/>
      <c r="G56" s="15"/>
      <c r="H56" s="11"/>
      <c r="I56" s="20">
        <f>SUM(I20:I53)</f>
        <v>31882.500000000004</v>
      </c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13"/>
      <c r="B58" s="12" t="s">
        <v>12</v>
      </c>
      <c r="C58" s="27">
        <f>SUM(C16,C56)</f>
        <v>46286279</v>
      </c>
      <c r="D58" s="27">
        <f>SUM(D16,D56)</f>
        <v>139500</v>
      </c>
      <c r="E58" s="19">
        <f>(D58*100)/C58</f>
        <v>0.3013852118032646</v>
      </c>
      <c r="F58" s="14"/>
      <c r="G58" s="14"/>
      <c r="H58" s="14"/>
      <c r="I58" s="31">
        <f>SUM(I16,I56)</f>
        <v>41556.600000000006</v>
      </c>
    </row>
  </sheetData>
  <sheetProtection/>
  <mergeCells count="3">
    <mergeCell ref="A2:I2"/>
    <mergeCell ref="A18:I18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2011-11-11T19:18:19Z</cp:lastPrinted>
  <dcterms:created xsi:type="dcterms:W3CDTF">2005-05-09T20:19:33Z</dcterms:created>
  <dcterms:modified xsi:type="dcterms:W3CDTF">2011-11-29T11:49:09Z</dcterms:modified>
  <cp:category/>
  <cp:version/>
  <cp:contentType/>
  <cp:contentStatus/>
</cp:coreProperties>
</file>