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5 TRIGO PEP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<sst xmlns="http://schemas.openxmlformats.org/spreadsheetml/2006/main" count="45" uniqueCount="31">
  <si>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</si>
  <si>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</si>
  <si>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</si>
  <si>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</si>
  <si>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</si>
  <si>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</si>
  <si>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</si>
  <si>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</si>
  <si>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</si>
  <si>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</si>
  <si>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</si>
  <si>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</si>
  <si>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</si>
  <si>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</si>
  <si>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</si>
  <si>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</si>
  <si>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</si>
  <si>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</si>
  <si>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</si>
  <si>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RETIRADO</t>
  </si>
  <si>
    <t>PR - Região 1</t>
  </si>
  <si>
    <t>PR - Região 2</t>
  </si>
  <si>
    <t>RS</t>
  </si>
  <si>
    <t>SC</t>
  </si>
  <si>
    <t>BCMM</t>
  </si>
  <si>
    <t>PEP</t>
  </si>
  <si>
    <t>BBSB</t>
  </si>
  <si>
    <t>BCML</t>
  </si>
  <si>
    <t>BBM PR</t>
  </si>
  <si>
    <t>BBM RS</t>
  </si>
  <si>
    <t xml:space="preserve">    AVISO DE LEILÃO DE PRÊMIO PARA O ESCOAMENTO DE TRIGO EM GRÃOS – PEP Nº 485/11  - 23/11/2011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</si>
</sst>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2"/>
  <sheetViews>
    <sheetView tabSelected="1" workbookViewId="0" topLeftCell="A25">
      <selection activeCell="G32" sqref="G3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25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20</v>
      </c>
      <c r="C10" s="32">
        <v>25000000</v>
      </c>
      <c r="D10" s="21">
        <f>SUM(D11:D11)</f>
        <v>300000</v>
      </c>
      <c r="E10" s="33">
        <f>(D10*100)/C10</f>
        <v>1.2</v>
      </c>
      <c r="F10" s="34">
        <v>0.1315</v>
      </c>
      <c r="G10" s="34">
        <v>0.1315</v>
      </c>
      <c r="H10" s="30">
        <f>(G10*100)/F10-100</f>
        <v>0</v>
      </c>
      <c r="I10" s="7">
        <f>FLOOR(G10,0.00001)*D10</f>
        <v>39450</v>
      </c>
    </row>
    <row r="11" spans="1:9" ht="13.5">
      <c r="A11" s="31"/>
      <c r="B11" s="28"/>
      <c r="C11" s="32" t="s">
        <v>26</v>
      </c>
      <c r="D11" s="21">
        <v>300000</v>
      </c>
      <c r="E11" s="33"/>
      <c r="F11" s="34"/>
      <c r="G11" s="29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20</v>
      </c>
      <c r="C13" s="32">
        <v>25000000</v>
      </c>
      <c r="D13" s="21">
        <f>SUM(D14:D17)</f>
        <v>25000000</v>
      </c>
      <c r="E13" s="33">
        <f>(D13*100)/C13</f>
        <v>100</v>
      </c>
      <c r="F13" s="34">
        <v>0.172</v>
      </c>
      <c r="G13" s="34">
        <v>0.157</v>
      </c>
      <c r="H13" s="30">
        <f>(G13*100)/F13-100</f>
        <v>-8.720930232558132</v>
      </c>
      <c r="I13" s="7">
        <f>FLOOR(G13,0.00001)*D13</f>
        <v>3925000</v>
      </c>
    </row>
    <row r="14" spans="1:9" ht="13.5">
      <c r="A14" s="31"/>
      <c r="B14" s="28"/>
      <c r="C14" s="32" t="s">
        <v>24</v>
      </c>
      <c r="D14" s="21">
        <v>11100000</v>
      </c>
      <c r="E14" s="33"/>
      <c r="F14" s="34"/>
      <c r="G14" s="29"/>
      <c r="H14" s="30"/>
      <c r="I14" s="7"/>
    </row>
    <row r="15" spans="1:9" ht="13.5">
      <c r="A15" s="31"/>
      <c r="B15" s="28"/>
      <c r="C15" s="32" t="s">
        <v>26</v>
      </c>
      <c r="D15" s="21">
        <v>600000</v>
      </c>
      <c r="E15" s="33"/>
      <c r="F15" s="34"/>
      <c r="G15" s="29"/>
      <c r="H15" s="30"/>
      <c r="I15" s="7"/>
    </row>
    <row r="16" spans="1:9" ht="13.5">
      <c r="A16" s="31"/>
      <c r="B16" s="28"/>
      <c r="C16" s="32" t="s">
        <v>27</v>
      </c>
      <c r="D16" s="21">
        <v>9300000</v>
      </c>
      <c r="E16" s="33"/>
      <c r="F16" s="34"/>
      <c r="G16" s="29"/>
      <c r="H16" s="30"/>
      <c r="I16" s="7"/>
    </row>
    <row r="17" spans="1:9" ht="13.5">
      <c r="A17" s="31"/>
      <c r="B17" s="28"/>
      <c r="C17" s="32" t="s">
        <v>28</v>
      </c>
      <c r="D17" s="21">
        <v>4000000</v>
      </c>
      <c r="E17" s="33"/>
      <c r="F17" s="34"/>
      <c r="G17" s="29"/>
      <c r="H17" s="30"/>
      <c r="I17" s="7"/>
    </row>
    <row r="18" spans="1:9" ht="13.5">
      <c r="A18" s="31"/>
      <c r="B18" s="28"/>
      <c r="C18" s="32"/>
      <c r="D18" s="21"/>
      <c r="E18" s="33"/>
      <c r="F18" s="35"/>
      <c r="G18" s="29"/>
      <c r="H18" s="30"/>
      <c r="I18" s="7"/>
    </row>
    <row r="19" spans="1:9" ht="13.5">
      <c r="A19" s="31">
        <v>3</v>
      </c>
      <c r="B19" s="28" t="s">
        <v>21</v>
      </c>
      <c r="C19" s="32">
        <v>5000000</v>
      </c>
      <c r="D19" s="21">
        <f>SUM(D20:D20)</f>
        <v>0</v>
      </c>
      <c r="E19" s="33">
        <f>(D19*100)/C19</f>
        <v>0</v>
      </c>
      <c r="F19" s="34">
        <v>0.0967</v>
      </c>
      <c r="G19" s="30">
        <v>0</v>
      </c>
      <c r="H19" s="30">
        <v>0</v>
      </c>
      <c r="I19" s="7">
        <f>FLOOR(G19,0.00001)*D19</f>
        <v>0</v>
      </c>
    </row>
    <row r="20" spans="1:9" ht="13.5">
      <c r="A20" s="31"/>
      <c r="B20" s="28"/>
      <c r="C20" s="32" t="s">
        <v>19</v>
      </c>
      <c r="D20" s="21"/>
      <c r="E20" s="33"/>
      <c r="F20" s="34"/>
      <c r="G20" s="29"/>
      <c r="H20" s="30"/>
      <c r="I20" s="7"/>
    </row>
    <row r="21" spans="1:9" ht="13.5">
      <c r="A21" s="31"/>
      <c r="B21" s="28"/>
      <c r="C21" s="32"/>
      <c r="D21" s="21"/>
      <c r="E21" s="33"/>
      <c r="F21" s="34"/>
      <c r="G21" s="29"/>
      <c r="H21" s="30"/>
      <c r="I21" s="7"/>
    </row>
    <row r="22" spans="1:9" ht="13.5">
      <c r="A22" s="31">
        <v>4</v>
      </c>
      <c r="B22" s="28" t="s">
        <v>21</v>
      </c>
      <c r="C22" s="32">
        <v>5000000</v>
      </c>
      <c r="D22" s="21">
        <f>SUM(D23:D24)</f>
        <v>4000000</v>
      </c>
      <c r="E22" s="33">
        <f>(D22*100)/C22</f>
        <v>80</v>
      </c>
      <c r="F22" s="34">
        <v>0.132</v>
      </c>
      <c r="G22" s="34">
        <v>0.132</v>
      </c>
      <c r="H22" s="30">
        <f>(G22*100)/F22-100</f>
        <v>0</v>
      </c>
      <c r="I22" s="7">
        <f>FLOOR(G22,0.00001)*D22</f>
        <v>528000</v>
      </c>
    </row>
    <row r="23" spans="1:9" ht="13.5">
      <c r="A23" s="31"/>
      <c r="B23" s="28"/>
      <c r="C23" s="32" t="s">
        <v>27</v>
      </c>
      <c r="D23" s="21">
        <v>2000000</v>
      </c>
      <c r="E23" s="33"/>
      <c r="F23" s="34"/>
      <c r="G23" s="29"/>
      <c r="H23" s="30"/>
      <c r="I23" s="7"/>
    </row>
    <row r="24" spans="1:9" ht="13.5">
      <c r="A24" s="31"/>
      <c r="B24" s="28"/>
      <c r="C24" s="32" t="s">
        <v>28</v>
      </c>
      <c r="D24" s="21">
        <v>2000000</v>
      </c>
      <c r="E24" s="33"/>
      <c r="F24" s="34"/>
      <c r="G24" s="29"/>
      <c r="H24" s="30"/>
      <c r="I24" s="7"/>
    </row>
    <row r="25" spans="1:9" ht="13.5">
      <c r="A25" s="31"/>
      <c r="B25" s="28"/>
      <c r="C25" s="32"/>
      <c r="D25" s="21"/>
      <c r="E25" s="33"/>
      <c r="F25" s="34"/>
      <c r="G25" s="29"/>
      <c r="H25" s="30"/>
      <c r="I25" s="7"/>
    </row>
    <row r="26" spans="1:9" ht="13.5">
      <c r="A26" s="31">
        <v>5</v>
      </c>
      <c r="B26" s="28" t="s">
        <v>22</v>
      </c>
      <c r="C26" s="32">
        <v>30000000</v>
      </c>
      <c r="D26" s="21">
        <f>SUM(D27:D27)</f>
        <v>30000000</v>
      </c>
      <c r="E26" s="33">
        <f>(D26*100)/C26</f>
        <v>100</v>
      </c>
      <c r="F26" s="34">
        <v>0.1228</v>
      </c>
      <c r="G26" s="34">
        <v>0.1045</v>
      </c>
      <c r="H26" s="30">
        <f>(G26*100)/F26-100</f>
        <v>-14.902280130293164</v>
      </c>
      <c r="I26" s="7">
        <f>FLOOR(G26,0.00001)*D26</f>
        <v>3135000.0000000005</v>
      </c>
    </row>
    <row r="27" spans="1:9" ht="13.5">
      <c r="A27" s="31"/>
      <c r="B27" s="28"/>
      <c r="C27" s="32" t="s">
        <v>29</v>
      </c>
      <c r="D27" s="32">
        <v>30000000</v>
      </c>
      <c r="E27" s="33"/>
      <c r="F27" s="34"/>
      <c r="G27" s="29"/>
      <c r="H27" s="30"/>
      <c r="I27" s="7"/>
    </row>
    <row r="28" spans="1:9" ht="13.5">
      <c r="A28" s="31"/>
      <c r="B28" s="28"/>
      <c r="C28" s="32"/>
      <c r="D28" s="21"/>
      <c r="E28" s="33"/>
      <c r="F28" s="34"/>
      <c r="G28" s="29"/>
      <c r="H28" s="30"/>
      <c r="I28" s="7"/>
    </row>
    <row r="29" spans="1:9" ht="13.5">
      <c r="A29" s="31">
        <v>6</v>
      </c>
      <c r="B29" s="28" t="s">
        <v>22</v>
      </c>
      <c r="C29" s="32">
        <v>30000000</v>
      </c>
      <c r="D29" s="21">
        <f>SUM(D30:D30)</f>
        <v>30000000</v>
      </c>
      <c r="E29" s="33">
        <f>(D29*100)/C29</f>
        <v>100</v>
      </c>
      <c r="F29" s="34">
        <v>0.162</v>
      </c>
      <c r="G29" s="34">
        <v>0.107</v>
      </c>
      <c r="H29" s="30">
        <f>(G29*100)/F29-100</f>
        <v>-33.95061728395062</v>
      </c>
      <c r="I29" s="7">
        <f>FLOOR(G29,0.00001)*D29</f>
        <v>3210000.0000000005</v>
      </c>
    </row>
    <row r="30" spans="1:9" ht="13.5">
      <c r="A30" s="31"/>
      <c r="B30" s="28"/>
      <c r="C30" s="32" t="s">
        <v>29</v>
      </c>
      <c r="D30" s="32">
        <v>30000000</v>
      </c>
      <c r="E30" s="33"/>
      <c r="F30" s="34"/>
      <c r="G30" s="29"/>
      <c r="H30" s="30"/>
      <c r="I30" s="7"/>
    </row>
    <row r="31" spans="1:9" ht="13.5">
      <c r="A31" s="31"/>
      <c r="B31" s="28"/>
      <c r="C31" s="32"/>
      <c r="D31" s="21"/>
      <c r="E31" s="33"/>
      <c r="F31" s="34"/>
      <c r="G31" s="29"/>
      <c r="H31" s="30"/>
      <c r="I31" s="7"/>
    </row>
    <row r="32" spans="1:9" ht="13.5">
      <c r="A32" s="31">
        <v>7</v>
      </c>
      <c r="B32" s="28" t="s">
        <v>23</v>
      </c>
      <c r="C32" s="32">
        <v>10000000</v>
      </c>
      <c r="D32" s="21">
        <f>SUM(D33:D34)</f>
        <v>6000000</v>
      </c>
      <c r="E32" s="33">
        <f>(D32*100)/C32</f>
        <v>60</v>
      </c>
      <c r="F32" s="34">
        <v>0.162</v>
      </c>
      <c r="G32" s="34">
        <v>0.162</v>
      </c>
      <c r="H32" s="30">
        <f>(G32*100)/F32-100</f>
        <v>0</v>
      </c>
      <c r="I32" s="7">
        <f>FLOOR(G32,0.00001)*D32</f>
        <v>972000</v>
      </c>
    </row>
    <row r="33" spans="1:9" ht="13.5">
      <c r="A33" s="31"/>
      <c r="B33" s="28"/>
      <c r="C33" s="32" t="s">
        <v>27</v>
      </c>
      <c r="D33" s="21">
        <v>3000000</v>
      </c>
      <c r="E33" s="33"/>
      <c r="F33" s="34"/>
      <c r="G33" s="29"/>
      <c r="H33" s="30"/>
      <c r="I33" s="7"/>
    </row>
    <row r="34" spans="1:9" ht="13.5">
      <c r="A34" s="31"/>
      <c r="B34" s="28"/>
      <c r="C34" s="32" t="s">
        <v>28</v>
      </c>
      <c r="D34" s="21">
        <v>3000000</v>
      </c>
      <c r="E34" s="33"/>
      <c r="F34" s="34"/>
      <c r="G34" s="29"/>
      <c r="H34" s="30"/>
      <c r="I34" s="7"/>
    </row>
    <row r="35" spans="1:9" ht="13.5">
      <c r="A35" s="31"/>
      <c r="B35" s="28"/>
      <c r="C35" s="32"/>
      <c r="D35" s="21"/>
      <c r="E35" s="33"/>
      <c r="F35" s="34"/>
      <c r="G35" s="29"/>
      <c r="H35" s="30"/>
      <c r="I35" s="7"/>
    </row>
    <row r="36" spans="1:9" ht="13.5">
      <c r="A36" s="11"/>
      <c r="B36" s="16" t="s">
        <v>12</v>
      </c>
      <c r="C36" s="12">
        <f>SUM(C10:C35)</f>
        <v>130000000</v>
      </c>
      <c r="D36" s="19">
        <f>SUM(D10,D13,D19,D22,D26,D29,D32)</f>
        <v>95300000</v>
      </c>
      <c r="E36" s="25">
        <f>(D36*100)/C36</f>
        <v>73.3076923076923</v>
      </c>
      <c r="F36" s="20"/>
      <c r="G36" s="20"/>
      <c r="H36" s="13"/>
      <c r="I36" s="27">
        <f>SUM(I10:I35)</f>
        <v>11809450</v>
      </c>
    </row>
    <row r="37" spans="1:9" ht="13.5">
      <c r="A37" s="5"/>
      <c r="B37" s="24"/>
      <c r="C37" s="6"/>
      <c r="D37" s="6"/>
      <c r="E37" s="14"/>
      <c r="F37" s="26"/>
      <c r="G37" s="26"/>
      <c r="H37" s="7"/>
      <c r="I37" s="7"/>
    </row>
    <row r="38" spans="1:9" ht="13.5">
      <c r="A38" s="17"/>
      <c r="B38" s="16" t="s">
        <v>11</v>
      </c>
      <c r="C38" s="19">
        <f>SUM(C36)</f>
        <v>130000000</v>
      </c>
      <c r="D38" s="19">
        <f>SUM(D36)</f>
        <v>95300000</v>
      </c>
      <c r="E38" s="25">
        <f>(D38*100)/C38</f>
        <v>73.3076923076923</v>
      </c>
      <c r="F38" s="18"/>
      <c r="G38" s="18"/>
      <c r="H38" s="18"/>
      <c r="I38" s="27">
        <f>SUM(I36)</f>
        <v>11809450</v>
      </c>
    </row>
    <row r="39" ht="12.75">
      <c r="C39" s="15"/>
    </row>
    <row r="40" ht="12.75"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2011-11-23T13:22:33Z</cp:lastPrinted>
  <dcterms:created xsi:type="dcterms:W3CDTF">2005-05-09T20:19:33Z</dcterms:created>
  <dcterms:modified xsi:type="dcterms:W3CDTF">2011-11-23T13:22:35Z</dcterms:modified>
  <cp:category/>
  <cp:version/>
  <cp:contentType/>
  <cp:contentStatus/>
</cp:coreProperties>
</file>