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1 FEIJÃO VENDA " sheetId="1" r:id="rId1"/>
  </sheets>
  <definedNames/>
  <calcPr fullCalcOnLoad="1"/>
</workbook>
</file>

<file path=xl/sharedStrings.xml><?xml version="1.0" encoding="utf-8"?>
<sst xmlns="http://schemas.openxmlformats.org/spreadsheetml/2006/main" count="165" uniqueCount="64">
  <si>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</si>
  <si>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</si>
  <si>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</si>
  <si>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</si>
  <si>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</si>
  <si>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</si>
  <si>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</si>
  <si>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</si>
  <si>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</si>
  <si>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</si>
  <si>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</si>
  <si>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</si>
  <si>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</si>
  <si>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</si>
  <si>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</si>
  <si>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</si>
  <si>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</si>
  <si>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</si>
  <si>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</si>
  <si>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</si>
  <si>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Formosa</t>
  </si>
  <si>
    <t>Palmeiras de Goias</t>
  </si>
  <si>
    <t>Parauna</t>
  </si>
  <si>
    <t>Pontalina</t>
  </si>
  <si>
    <t>Rio Verde</t>
  </si>
  <si>
    <t>Santa Helena de Goias</t>
  </si>
  <si>
    <t>GO</t>
  </si>
  <si>
    <t>MS</t>
  </si>
  <si>
    <t>PR</t>
  </si>
  <si>
    <t>Maracaju</t>
  </si>
  <si>
    <t>BBM PR</t>
  </si>
  <si>
    <t>Ivaiporã</t>
  </si>
  <si>
    <t>Marmeleiro</t>
  </si>
  <si>
    <t>Apucarana</t>
  </si>
  <si>
    <t>Balsa Nova</t>
  </si>
  <si>
    <t>Boa Ventura de São Roque</t>
  </si>
  <si>
    <t>Campo Largo</t>
  </si>
  <si>
    <t>Candido de Abreu</t>
  </si>
  <si>
    <t>Cantagalo</t>
  </si>
  <si>
    <t>Cruzeiro do Oeste</t>
  </si>
  <si>
    <t>Mangueirinha</t>
  </si>
  <si>
    <t>Pato Branco</t>
  </si>
  <si>
    <t>Pitanga</t>
  </si>
  <si>
    <t>Ponta Grossa</t>
  </si>
  <si>
    <t>Prudentopolis</t>
  </si>
  <si>
    <t>Rolandia</t>
  </si>
  <si>
    <t>Santo Antonio do Sudoeste</t>
  </si>
  <si>
    <t>Vitorino</t>
  </si>
  <si>
    <t>RS</t>
  </si>
  <si>
    <t>Ibiraiaras</t>
  </si>
  <si>
    <t>Xanxere</t>
  </si>
  <si>
    <t>SC</t>
  </si>
  <si>
    <t>SP</t>
  </si>
  <si>
    <t>Avare</t>
  </si>
  <si>
    <t>Bauru</t>
  </si>
  <si>
    <t>Bernardino de Campos</t>
  </si>
  <si>
    <t>Botucatu</t>
  </si>
  <si>
    <t>Capão Bonito</t>
  </si>
  <si>
    <t>Garea</t>
  </si>
  <si>
    <t>Itarare</t>
  </si>
  <si>
    <t>Paranapanema</t>
  </si>
  <si>
    <t>BCMM</t>
  </si>
  <si>
    <t xml:space="preserve">        AVISO DE VENDA DE FEIJÃO PRETO E CORES – Nº 481/11 - 23/11/2011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</si>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</sst>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5"/>
  <sheetViews>
    <sheetView tabSelected="1" workbookViewId="0" topLeftCell="A85">
      <selection activeCell="I91" sqref="I9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62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2" t="s">
        <v>26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105175</v>
      </c>
      <c r="D10" s="29">
        <f>SUM(D11:D11)</f>
        <v>0</v>
      </c>
      <c r="E10" s="25">
        <f>(D10*100)/C10</f>
        <v>0</v>
      </c>
      <c r="F10" s="23">
        <v>0.7022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30050</v>
      </c>
      <c r="D13" s="29">
        <f>SUM(D14:D14)</f>
        <v>0</v>
      </c>
      <c r="E13" s="25">
        <f>(D13*100)/C13</f>
        <v>0</v>
      </c>
      <c r="F13" s="23">
        <v>0.7476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695336</v>
      </c>
      <c r="D16" s="29">
        <f>SUM(D17:D17)</f>
        <v>0</v>
      </c>
      <c r="E16" s="25">
        <f>(D16*100)/C16</f>
        <v>0</v>
      </c>
      <c r="F16" s="23">
        <v>0.7022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5316</v>
      </c>
      <c r="D19" s="29">
        <f>SUM(D20:D20)</f>
        <v>0</v>
      </c>
      <c r="E19" s="25">
        <f>(D19*100)/C19</f>
        <v>0</v>
      </c>
      <c r="F19" s="23">
        <v>0.6796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60107</v>
      </c>
      <c r="D22" s="29">
        <f>SUM(D23:D23)</f>
        <v>0</v>
      </c>
      <c r="E22" s="25">
        <f>(D22*100)/C22</f>
        <v>0</v>
      </c>
      <c r="F22" s="23">
        <v>0.7476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5"/>
      <c r="F23" s="23"/>
      <c r="G23" s="23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22</v>
      </c>
      <c r="C25" s="26">
        <v>119195</v>
      </c>
      <c r="D25" s="29">
        <f>SUM(D26:D26)</f>
        <v>0</v>
      </c>
      <c r="E25" s="25">
        <f>(D25*100)/C25</f>
        <v>0</v>
      </c>
      <c r="F25" s="23">
        <v>0.7022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22</v>
      </c>
      <c r="C28" s="26">
        <v>1585</v>
      </c>
      <c r="D28" s="29">
        <f>SUM(D29:D29)</f>
        <v>0</v>
      </c>
      <c r="E28" s="25">
        <f>(D28*100)/C28</f>
        <v>0</v>
      </c>
      <c r="F28" s="23">
        <v>0.5677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23</v>
      </c>
      <c r="C31" s="26">
        <v>155938</v>
      </c>
      <c r="D31" s="29">
        <f>SUM(D32:D32)</f>
        <v>0</v>
      </c>
      <c r="E31" s="25">
        <f>(D31*100)/C31</f>
        <v>0</v>
      </c>
      <c r="F31" s="23">
        <v>0.7022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24</v>
      </c>
      <c r="C34" s="26">
        <v>786252</v>
      </c>
      <c r="D34" s="29">
        <f>SUM(D35:D35)</f>
        <v>0</v>
      </c>
      <c r="E34" s="25">
        <f>(D34*100)/C34</f>
        <v>0</v>
      </c>
      <c r="F34" s="23">
        <v>0.7022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24</v>
      </c>
      <c r="C37" s="26">
        <v>75102</v>
      </c>
      <c r="D37" s="29">
        <f>SUM(D38:D38)</f>
        <v>0</v>
      </c>
      <c r="E37" s="25">
        <f>(D37*100)/C37</f>
        <v>0</v>
      </c>
      <c r="F37" s="23">
        <v>0.7476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24</v>
      </c>
      <c r="C40" s="26">
        <v>410350</v>
      </c>
      <c r="D40" s="29">
        <f>SUM(D41:D41)</f>
        <v>0</v>
      </c>
      <c r="E40" s="25">
        <f>(D40*100)/C40</f>
        <v>0</v>
      </c>
      <c r="F40" s="23">
        <v>0.612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25</v>
      </c>
      <c r="C43" s="26">
        <v>45000</v>
      </c>
      <c r="D43" s="29">
        <f>SUM(D44:D44)</f>
        <v>0</v>
      </c>
      <c r="E43" s="25">
        <f>(D43*100)/C43</f>
        <v>0</v>
      </c>
      <c r="F43" s="23">
        <v>0.7022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10"/>
      <c r="B46" s="12" t="s">
        <v>14</v>
      </c>
      <c r="C46" s="27">
        <f>SUM(C10:C45)</f>
        <v>2489406</v>
      </c>
      <c r="D46" s="30">
        <f>SUM(D10,D13,D16,D19,D22,D25,D28,D31,D34,D37,D40,D43)</f>
        <v>0</v>
      </c>
      <c r="E46" s="19">
        <f>(D46*100)/C46</f>
        <v>0</v>
      </c>
      <c r="F46" s="15"/>
      <c r="G46" s="15"/>
      <c r="H46" s="11"/>
      <c r="I46" s="20">
        <f>SUM(I10:I45)</f>
        <v>0</v>
      </c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32" t="s">
        <v>27</v>
      </c>
      <c r="B48" s="33"/>
      <c r="C48" s="33"/>
      <c r="D48" s="33"/>
      <c r="E48" s="33"/>
      <c r="F48" s="33"/>
      <c r="G48" s="33"/>
      <c r="H48" s="33"/>
      <c r="I48" s="34"/>
    </row>
    <row r="49" spans="1:9" ht="13.5">
      <c r="A49" s="8"/>
      <c r="B49" s="8"/>
      <c r="C49" s="8"/>
      <c r="D49" s="8"/>
      <c r="E49" s="8"/>
      <c r="F49" s="8"/>
      <c r="G49" s="8"/>
      <c r="H49" s="8"/>
      <c r="I49" s="9"/>
    </row>
    <row r="50" spans="1:9" ht="13.5">
      <c r="A50" s="5">
        <v>13</v>
      </c>
      <c r="B50" s="18" t="s">
        <v>29</v>
      </c>
      <c r="C50" s="26">
        <v>4800</v>
      </c>
      <c r="D50" s="29">
        <f>SUM(D51:D51)</f>
        <v>0</v>
      </c>
      <c r="E50" s="25">
        <f>(D50*100)/C50</f>
        <v>0</v>
      </c>
      <c r="F50" s="23">
        <v>0.3456</v>
      </c>
      <c r="G50" s="21">
        <v>0</v>
      </c>
      <c r="H50" s="21">
        <v>0</v>
      </c>
      <c r="I50" s="6">
        <f>FLOOR(G50,0.00001)*D50</f>
        <v>0</v>
      </c>
    </row>
    <row r="51" spans="1:9" ht="13.5">
      <c r="A51" s="5"/>
      <c r="B51" s="18"/>
      <c r="C51" s="28" t="s">
        <v>19</v>
      </c>
      <c r="D51" s="26"/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14</v>
      </c>
      <c r="B53" s="18" t="s">
        <v>29</v>
      </c>
      <c r="C53" s="26">
        <v>89881</v>
      </c>
      <c r="D53" s="29">
        <f>SUM(D54:D54)</f>
        <v>0</v>
      </c>
      <c r="E53" s="25">
        <f>(D53*100)/C53</f>
        <v>0</v>
      </c>
      <c r="F53" s="23">
        <v>0.6796</v>
      </c>
      <c r="G53" s="21">
        <v>0</v>
      </c>
      <c r="H53" s="21">
        <v>0</v>
      </c>
      <c r="I53" s="6">
        <f>FLOOR(G53,0.00001)*D53</f>
        <v>0</v>
      </c>
    </row>
    <row r="54" spans="1:9" ht="13.5">
      <c r="A54" s="5"/>
      <c r="B54" s="18"/>
      <c r="C54" s="28" t="s">
        <v>19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15</v>
      </c>
      <c r="B56" s="18" t="s">
        <v>29</v>
      </c>
      <c r="C56" s="26">
        <v>494210</v>
      </c>
      <c r="D56" s="29">
        <f>SUM(D57:D57)</f>
        <v>0</v>
      </c>
      <c r="E56" s="25">
        <f>(D56*100)/C56</f>
        <v>0</v>
      </c>
      <c r="F56" s="23">
        <v>0.5677</v>
      </c>
      <c r="G56" s="21">
        <v>0</v>
      </c>
      <c r="H56" s="21">
        <v>0</v>
      </c>
      <c r="I56" s="6">
        <f>FLOOR(G56,0.00001)*D56</f>
        <v>0</v>
      </c>
    </row>
    <row r="57" spans="1:9" ht="13.5">
      <c r="A57" s="5"/>
      <c r="B57" s="18"/>
      <c r="C57" s="28" t="s">
        <v>19</v>
      </c>
      <c r="D57" s="26"/>
      <c r="E57" s="25"/>
      <c r="F57" s="23"/>
      <c r="G57" s="21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16</v>
      </c>
      <c r="B59" s="18" t="s">
        <v>29</v>
      </c>
      <c r="C59" s="26">
        <v>21990</v>
      </c>
      <c r="D59" s="29">
        <f>SUM(D60:D60)</f>
        <v>0</v>
      </c>
      <c r="E59" s="25">
        <f>(D59*100)/C59</f>
        <v>0</v>
      </c>
      <c r="F59" s="23">
        <v>0.756</v>
      </c>
      <c r="G59" s="21">
        <v>0</v>
      </c>
      <c r="H59" s="21">
        <v>0</v>
      </c>
      <c r="I59" s="6">
        <f>FLOOR(G59,0.00001)*D59</f>
        <v>0</v>
      </c>
    </row>
    <row r="60" spans="1:9" ht="13.5">
      <c r="A60" s="5"/>
      <c r="B60" s="18"/>
      <c r="C60" s="28" t="s">
        <v>19</v>
      </c>
      <c r="D60" s="26"/>
      <c r="E60" s="22"/>
      <c r="F60" s="23"/>
      <c r="G60" s="24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10"/>
      <c r="B62" s="12" t="s">
        <v>14</v>
      </c>
      <c r="C62" s="27">
        <f>SUM(C50:C61)</f>
        <v>610881</v>
      </c>
      <c r="D62" s="30">
        <f>SUM(D50,D53,D56,D59)</f>
        <v>0</v>
      </c>
      <c r="E62" s="19">
        <f>(D62*100)/C62</f>
        <v>0</v>
      </c>
      <c r="F62" s="15"/>
      <c r="G62" s="15"/>
      <c r="H62" s="11"/>
      <c r="I62" s="20">
        <f>SUM(I50:I61)</f>
        <v>0</v>
      </c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32" t="s">
        <v>28</v>
      </c>
      <c r="B64" s="33"/>
      <c r="C64" s="33"/>
      <c r="D64" s="33"/>
      <c r="E64" s="33"/>
      <c r="F64" s="33"/>
      <c r="G64" s="33"/>
      <c r="H64" s="33"/>
      <c r="I64" s="34"/>
    </row>
    <row r="65" spans="1:9" ht="13.5">
      <c r="A65" s="8"/>
      <c r="B65" s="8"/>
      <c r="C65" s="8"/>
      <c r="D65" s="8"/>
      <c r="E65" s="8"/>
      <c r="F65" s="8"/>
      <c r="G65" s="8"/>
      <c r="H65" s="8"/>
      <c r="I65" s="9"/>
    </row>
    <row r="66" spans="1:9" ht="13.5">
      <c r="A66" s="5">
        <v>17</v>
      </c>
      <c r="B66" s="18" t="s">
        <v>32</v>
      </c>
      <c r="C66" s="26">
        <v>53150</v>
      </c>
      <c r="D66" s="29">
        <f>SUM(D67:D67)</f>
        <v>0</v>
      </c>
      <c r="E66" s="25">
        <f>(D66*100)/C66</f>
        <v>0</v>
      </c>
      <c r="F66" s="23">
        <v>0.912</v>
      </c>
      <c r="G66" s="21">
        <v>0</v>
      </c>
      <c r="H66" s="21">
        <v>0</v>
      </c>
      <c r="I66" s="6">
        <f>FLOOR(G66,0.00001)*D66</f>
        <v>0</v>
      </c>
    </row>
    <row r="67" spans="1:9" ht="13.5">
      <c r="A67" s="5"/>
      <c r="B67" s="18"/>
      <c r="C67" s="28" t="s">
        <v>19</v>
      </c>
      <c r="D67" s="26"/>
      <c r="E67" s="22"/>
      <c r="F67" s="23"/>
      <c r="G67" s="24"/>
      <c r="H67" s="21"/>
      <c r="I67" s="6"/>
    </row>
    <row r="68" spans="1:9" ht="13.5">
      <c r="A68" s="5"/>
      <c r="B68" s="18"/>
      <c r="C68" s="28"/>
      <c r="D68" s="26"/>
      <c r="E68" s="22"/>
      <c r="F68" s="23"/>
      <c r="G68" s="24"/>
      <c r="H68" s="21"/>
      <c r="I68" s="6"/>
    </row>
    <row r="69" spans="1:9" ht="13.5">
      <c r="A69" s="5">
        <v>18</v>
      </c>
      <c r="B69" s="18" t="s">
        <v>33</v>
      </c>
      <c r="C69" s="26">
        <v>2700483</v>
      </c>
      <c r="D69" s="29">
        <f>SUM(D70:D71)</f>
        <v>118000</v>
      </c>
      <c r="E69" s="25">
        <f>(D69*100)/C69</f>
        <v>4.369588699503015</v>
      </c>
      <c r="F69" s="23">
        <v>0.912</v>
      </c>
      <c r="G69" s="23">
        <v>0.912</v>
      </c>
      <c r="H69" s="21">
        <f>(G69*100)/F69-100</f>
        <v>0</v>
      </c>
      <c r="I69" s="6">
        <f>FLOOR(G69,0.00001)*D69</f>
        <v>107616</v>
      </c>
    </row>
    <row r="70" spans="1:9" ht="13.5">
      <c r="A70" s="5"/>
      <c r="B70" s="18"/>
      <c r="C70" s="28" t="s">
        <v>61</v>
      </c>
      <c r="D70" s="26">
        <v>90000</v>
      </c>
      <c r="E70" s="25"/>
      <c r="F70" s="23"/>
      <c r="G70" s="21"/>
      <c r="H70" s="21"/>
      <c r="I70" s="6"/>
    </row>
    <row r="71" spans="1:9" ht="13.5">
      <c r="A71" s="5"/>
      <c r="B71" s="18"/>
      <c r="C71" s="28" t="s">
        <v>30</v>
      </c>
      <c r="D71" s="26">
        <v>28000</v>
      </c>
      <c r="E71" s="25"/>
      <c r="F71" s="23"/>
      <c r="G71" s="21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19</v>
      </c>
      <c r="B73" s="18" t="s">
        <v>33</v>
      </c>
      <c r="C73" s="26">
        <v>166742</v>
      </c>
      <c r="D73" s="29">
        <f>SUM(D74:D74)</f>
        <v>0</v>
      </c>
      <c r="E73" s="25">
        <f>(D73*100)/C73</f>
        <v>0</v>
      </c>
      <c r="F73" s="23">
        <v>0.96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19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20</v>
      </c>
      <c r="B76" s="18" t="s">
        <v>34</v>
      </c>
      <c r="C76" s="26">
        <v>89878</v>
      </c>
      <c r="D76" s="29">
        <f>SUM(D77:D77)</f>
        <v>15000</v>
      </c>
      <c r="E76" s="25">
        <f>(D76*100)/C76</f>
        <v>16.6892899263446</v>
      </c>
      <c r="F76" s="23">
        <v>0.96</v>
      </c>
      <c r="G76" s="23">
        <v>0.96</v>
      </c>
      <c r="H76" s="21">
        <f>(G76*100)/F76-100</f>
        <v>0</v>
      </c>
      <c r="I76" s="6">
        <f>FLOOR(G76,0.00001)*D76</f>
        <v>14400.000000000002</v>
      </c>
    </row>
    <row r="77" spans="1:9" ht="13.5">
      <c r="A77" s="5"/>
      <c r="B77" s="18"/>
      <c r="C77" s="28" t="s">
        <v>30</v>
      </c>
      <c r="D77" s="26">
        <v>15000</v>
      </c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21</v>
      </c>
      <c r="B79" s="18" t="s">
        <v>35</v>
      </c>
      <c r="C79" s="26">
        <v>75048</v>
      </c>
      <c r="D79" s="29">
        <f>SUM(D80:D80)</f>
        <v>0</v>
      </c>
      <c r="E79" s="25">
        <f>(D79*100)/C79</f>
        <v>0</v>
      </c>
      <c r="F79" s="23">
        <v>0.912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19</v>
      </c>
      <c r="D80" s="26"/>
      <c r="E80" s="22"/>
      <c r="F80" s="23"/>
      <c r="G80" s="24"/>
      <c r="H80" s="21"/>
      <c r="I80" s="6"/>
    </row>
    <row r="81" spans="1:9" ht="13.5">
      <c r="A81" s="5"/>
      <c r="B81" s="18"/>
      <c r="C81" s="28"/>
      <c r="D81" s="26"/>
      <c r="E81" s="22"/>
      <c r="F81" s="23"/>
      <c r="G81" s="24"/>
      <c r="H81" s="21"/>
      <c r="I81" s="6"/>
    </row>
    <row r="82" spans="1:9" ht="13.5">
      <c r="A82" s="5">
        <v>22</v>
      </c>
      <c r="B82" s="18" t="s">
        <v>36</v>
      </c>
      <c r="C82" s="26">
        <v>300440</v>
      </c>
      <c r="D82" s="29">
        <f>SUM(D83:D83)</f>
        <v>120000</v>
      </c>
      <c r="E82" s="25">
        <f>(D82*100)/C82</f>
        <v>39.94141925176408</v>
      </c>
      <c r="F82" s="23">
        <v>0.912</v>
      </c>
      <c r="G82" s="23">
        <v>0.912</v>
      </c>
      <c r="H82" s="21">
        <f>(G82*100)/F82-100</f>
        <v>0</v>
      </c>
      <c r="I82" s="6">
        <f>FLOOR(G82,0.00001)*D82</f>
        <v>109440</v>
      </c>
    </row>
    <row r="83" spans="1:9" ht="13.5">
      <c r="A83" s="5"/>
      <c r="B83" s="18"/>
      <c r="C83" s="28" t="s">
        <v>30</v>
      </c>
      <c r="D83" s="26">
        <v>120000</v>
      </c>
      <c r="E83" s="22"/>
      <c r="F83" s="23"/>
      <c r="G83" s="24"/>
      <c r="H83" s="21"/>
      <c r="I83" s="6"/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5">
        <v>23</v>
      </c>
      <c r="B85" s="18" t="s">
        <v>37</v>
      </c>
      <c r="C85" s="26">
        <v>257829</v>
      </c>
      <c r="D85" s="29">
        <f>SUM(D86:D86)</f>
        <v>0</v>
      </c>
      <c r="E85" s="25">
        <f>(D85*100)/C85</f>
        <v>0</v>
      </c>
      <c r="F85" s="23">
        <v>0.912</v>
      </c>
      <c r="G85" s="21">
        <v>0</v>
      </c>
      <c r="H85" s="21">
        <v>0</v>
      </c>
      <c r="I85" s="6">
        <f>FLOOR(G85,0.00001)*D85</f>
        <v>0</v>
      </c>
    </row>
    <row r="86" spans="1:9" ht="13.5">
      <c r="A86" s="5"/>
      <c r="B86" s="18"/>
      <c r="C86" s="28" t="s">
        <v>19</v>
      </c>
      <c r="D86" s="26"/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24</v>
      </c>
      <c r="B88" s="18" t="s">
        <v>37</v>
      </c>
      <c r="C88" s="26">
        <v>138450</v>
      </c>
      <c r="D88" s="29">
        <f>SUM(D89:D89)</f>
        <v>0</v>
      </c>
      <c r="E88" s="25">
        <f>(D88*100)/C88</f>
        <v>0</v>
      </c>
      <c r="F88" s="23">
        <v>0.912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19</v>
      </c>
      <c r="D89" s="26"/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25</v>
      </c>
      <c r="B91" s="18" t="s">
        <v>38</v>
      </c>
      <c r="C91" s="26">
        <v>78856.6</v>
      </c>
      <c r="D91" s="29">
        <f>SUM(D92:D92)</f>
        <v>78856.6</v>
      </c>
      <c r="E91" s="25">
        <f>(D91*100)/C91</f>
        <v>100</v>
      </c>
      <c r="F91" s="23">
        <v>0.912</v>
      </c>
      <c r="G91" s="23">
        <v>1</v>
      </c>
      <c r="H91" s="21">
        <f>(G91*100)/F91-100</f>
        <v>9.649122807017534</v>
      </c>
      <c r="I91" s="6">
        <f>FLOOR(G91,0.00001)*D91</f>
        <v>78856.6</v>
      </c>
    </row>
    <row r="92" spans="1:9" ht="13.5">
      <c r="A92" s="5"/>
      <c r="B92" s="18"/>
      <c r="C92" s="28" t="s">
        <v>30</v>
      </c>
      <c r="D92" s="26">
        <v>78856.6</v>
      </c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26</v>
      </c>
      <c r="B94" s="18" t="s">
        <v>39</v>
      </c>
      <c r="C94" s="26">
        <v>741133</v>
      </c>
      <c r="D94" s="29">
        <f>SUM(D95:D95)</f>
        <v>76000</v>
      </c>
      <c r="E94" s="25">
        <f>(D94*100)/C94</f>
        <v>10.254569692619274</v>
      </c>
      <c r="F94" s="23">
        <v>0.912</v>
      </c>
      <c r="G94" s="23">
        <v>0.912</v>
      </c>
      <c r="H94" s="21">
        <f>(G94*100)/F94-100</f>
        <v>0</v>
      </c>
      <c r="I94" s="6">
        <f>FLOOR(G94,0.00001)*D94</f>
        <v>69312</v>
      </c>
    </row>
    <row r="95" spans="1:9" ht="13.5">
      <c r="A95" s="5"/>
      <c r="B95" s="18"/>
      <c r="C95" s="28" t="s">
        <v>30</v>
      </c>
      <c r="D95" s="26">
        <v>76000</v>
      </c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27</v>
      </c>
      <c r="B97" s="18" t="s">
        <v>39</v>
      </c>
      <c r="C97" s="26">
        <v>13222</v>
      </c>
      <c r="D97" s="29">
        <f>SUM(D98:D98)</f>
        <v>0</v>
      </c>
      <c r="E97" s="25">
        <f>(D97*100)/C97</f>
        <v>0</v>
      </c>
      <c r="F97" s="23">
        <v>0.96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19</v>
      </c>
      <c r="D98" s="26"/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28</v>
      </c>
      <c r="B100" s="18" t="s">
        <v>31</v>
      </c>
      <c r="C100" s="26">
        <v>630028</v>
      </c>
      <c r="D100" s="29">
        <f>SUM(D101:D101)</f>
        <v>0</v>
      </c>
      <c r="E100" s="25">
        <f>(D100*100)/C100</f>
        <v>0</v>
      </c>
      <c r="F100" s="23">
        <v>0.912</v>
      </c>
      <c r="G100" s="21">
        <v>0</v>
      </c>
      <c r="H100" s="21">
        <v>0</v>
      </c>
      <c r="I100" s="6">
        <f>FLOOR(G100,0.00001)*D100</f>
        <v>0</v>
      </c>
    </row>
    <row r="101" spans="1:9" ht="13.5">
      <c r="A101" s="5"/>
      <c r="B101" s="18"/>
      <c r="C101" s="28" t="s">
        <v>19</v>
      </c>
      <c r="D101" s="26"/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29</v>
      </c>
      <c r="B103" s="18" t="s">
        <v>31</v>
      </c>
      <c r="C103" s="26">
        <v>126690.8</v>
      </c>
      <c r="D103" s="29">
        <f>SUM(D104:D104)</f>
        <v>0</v>
      </c>
      <c r="E103" s="25">
        <f>(D103*100)/C103</f>
        <v>0</v>
      </c>
      <c r="F103" s="23">
        <v>0.96</v>
      </c>
      <c r="G103" s="21">
        <v>0</v>
      </c>
      <c r="H103" s="21">
        <v>0</v>
      </c>
      <c r="I103" s="6">
        <f>FLOOR(G103,0.00001)*D103</f>
        <v>0</v>
      </c>
    </row>
    <row r="104" spans="1:9" ht="13.5">
      <c r="A104" s="5"/>
      <c r="B104" s="18"/>
      <c r="C104" s="28" t="s">
        <v>19</v>
      </c>
      <c r="D104" s="26"/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30</v>
      </c>
      <c r="B106" s="18" t="s">
        <v>40</v>
      </c>
      <c r="C106" s="26">
        <v>72115</v>
      </c>
      <c r="D106" s="29">
        <f>SUM(D107:D107)</f>
        <v>0</v>
      </c>
      <c r="E106" s="25">
        <f>(D106*100)/C106</f>
        <v>0</v>
      </c>
      <c r="F106" s="23">
        <v>0.912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19</v>
      </c>
      <c r="D107" s="26"/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31</v>
      </c>
      <c r="B109" s="18" t="s">
        <v>41</v>
      </c>
      <c r="C109" s="26">
        <v>420750</v>
      </c>
      <c r="D109" s="29">
        <f>SUM(D110:D110)</f>
        <v>0</v>
      </c>
      <c r="E109" s="25">
        <f>(D109*100)/C109</f>
        <v>0</v>
      </c>
      <c r="F109" s="23">
        <v>0.912</v>
      </c>
      <c r="G109" s="21">
        <v>0</v>
      </c>
      <c r="H109" s="21">
        <v>0</v>
      </c>
      <c r="I109" s="6">
        <f>FLOOR(G109,0.00001)*D109</f>
        <v>0</v>
      </c>
    </row>
    <row r="110" spans="1:9" ht="13.5">
      <c r="A110" s="5"/>
      <c r="B110" s="18"/>
      <c r="C110" s="28" t="s">
        <v>19</v>
      </c>
      <c r="D110" s="26"/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32</v>
      </c>
      <c r="B112" s="18" t="s">
        <v>42</v>
      </c>
      <c r="C112" s="26">
        <v>33956.5</v>
      </c>
      <c r="D112" s="29">
        <f>SUM(D113:D113)</f>
        <v>0</v>
      </c>
      <c r="E112" s="25">
        <f>(D112*100)/C112</f>
        <v>0</v>
      </c>
      <c r="F112" s="23">
        <v>0.912</v>
      </c>
      <c r="G112" s="21">
        <v>0</v>
      </c>
      <c r="H112" s="21">
        <v>0</v>
      </c>
      <c r="I112" s="6">
        <f>FLOOR(G112,0.00001)*D112</f>
        <v>0</v>
      </c>
    </row>
    <row r="113" spans="1:9" ht="13.5">
      <c r="A113" s="5"/>
      <c r="B113" s="18"/>
      <c r="C113" s="28" t="s">
        <v>19</v>
      </c>
      <c r="D113" s="26"/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33</v>
      </c>
      <c r="B115" s="18" t="s">
        <v>43</v>
      </c>
      <c r="C115" s="26">
        <v>437227.92</v>
      </c>
      <c r="D115" s="29">
        <f>SUM(D116:D116)</f>
        <v>0</v>
      </c>
      <c r="E115" s="25">
        <f>(D115*100)/C115</f>
        <v>0</v>
      </c>
      <c r="F115" s="23">
        <v>0.798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19</v>
      </c>
      <c r="D116" s="26"/>
      <c r="E116" s="22"/>
      <c r="F116" s="23"/>
      <c r="G116" s="24"/>
      <c r="H116" s="21"/>
      <c r="I116" s="6"/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5">
        <v>34</v>
      </c>
      <c r="B118" s="18" t="s">
        <v>44</v>
      </c>
      <c r="C118" s="26">
        <v>213292</v>
      </c>
      <c r="D118" s="29">
        <f>SUM(D119:D119)</f>
        <v>0</v>
      </c>
      <c r="E118" s="25">
        <f>(D118*100)/C118</f>
        <v>0</v>
      </c>
      <c r="F118" s="23">
        <v>0.912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19</v>
      </c>
      <c r="D119" s="26"/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5">
        <v>35</v>
      </c>
      <c r="B121" s="18" t="s">
        <v>44</v>
      </c>
      <c r="C121" s="26">
        <v>510903.9</v>
      </c>
      <c r="D121" s="29">
        <f>SUM(D122:D122)</f>
        <v>0</v>
      </c>
      <c r="E121" s="25">
        <f>(D121*100)/C121</f>
        <v>0</v>
      </c>
      <c r="F121" s="23">
        <v>0.912</v>
      </c>
      <c r="G121" s="21">
        <v>0</v>
      </c>
      <c r="H121" s="21">
        <v>0</v>
      </c>
      <c r="I121" s="6">
        <f>FLOOR(G121,0.00001)*D121</f>
        <v>0</v>
      </c>
    </row>
    <row r="122" spans="1:9" ht="13.5">
      <c r="A122" s="5"/>
      <c r="B122" s="18"/>
      <c r="C122" s="28" t="s">
        <v>19</v>
      </c>
      <c r="D122" s="26"/>
      <c r="E122" s="22"/>
      <c r="F122" s="23"/>
      <c r="G122" s="24"/>
      <c r="H122" s="21"/>
      <c r="I122" s="6"/>
    </row>
    <row r="123" spans="1:9" ht="13.5">
      <c r="A123" s="5"/>
      <c r="B123" s="18"/>
      <c r="C123" s="28"/>
      <c r="D123" s="26"/>
      <c r="E123" s="22"/>
      <c r="F123" s="23"/>
      <c r="G123" s="24"/>
      <c r="H123" s="21"/>
      <c r="I123" s="6"/>
    </row>
    <row r="124" spans="1:9" ht="13.5">
      <c r="A124" s="5">
        <v>36</v>
      </c>
      <c r="B124" s="18" t="s">
        <v>44</v>
      </c>
      <c r="C124" s="26">
        <v>2059242</v>
      </c>
      <c r="D124" s="29">
        <f>SUM(D125:D125)</f>
        <v>0</v>
      </c>
      <c r="E124" s="25">
        <f>(D124*100)/C124</f>
        <v>0</v>
      </c>
      <c r="F124" s="23">
        <v>0.912</v>
      </c>
      <c r="G124" s="21">
        <v>0</v>
      </c>
      <c r="H124" s="21">
        <v>0</v>
      </c>
      <c r="I124" s="6">
        <f>FLOOR(G124,0.00001)*D124</f>
        <v>0</v>
      </c>
    </row>
    <row r="125" spans="1:9" ht="13.5">
      <c r="A125" s="5"/>
      <c r="B125" s="18"/>
      <c r="C125" s="28" t="s">
        <v>19</v>
      </c>
      <c r="D125" s="26"/>
      <c r="E125" s="22"/>
      <c r="F125" s="23"/>
      <c r="G125" s="24"/>
      <c r="H125" s="21"/>
      <c r="I125" s="6"/>
    </row>
    <row r="126" spans="1:9" ht="13.5">
      <c r="A126" s="5"/>
      <c r="B126" s="18"/>
      <c r="C126" s="28"/>
      <c r="D126" s="26"/>
      <c r="E126" s="22"/>
      <c r="F126" s="23"/>
      <c r="G126" s="24"/>
      <c r="H126" s="21"/>
      <c r="I126" s="6"/>
    </row>
    <row r="127" spans="1:9" ht="13.5">
      <c r="A127" s="5">
        <v>37</v>
      </c>
      <c r="B127" s="18" t="s">
        <v>44</v>
      </c>
      <c r="C127" s="26">
        <v>49686</v>
      </c>
      <c r="D127" s="29">
        <f>SUM(D128:D128)</f>
        <v>0</v>
      </c>
      <c r="E127" s="25">
        <f>(D127*100)/C127</f>
        <v>0</v>
      </c>
      <c r="F127" s="23">
        <v>0.912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19</v>
      </c>
      <c r="D128" s="26"/>
      <c r="E128" s="22"/>
      <c r="F128" s="23"/>
      <c r="G128" s="24"/>
      <c r="H128" s="21"/>
      <c r="I128" s="6"/>
    </row>
    <row r="129" spans="1:9" ht="13.5">
      <c r="A129" s="5"/>
      <c r="B129" s="18"/>
      <c r="C129" s="28"/>
      <c r="D129" s="26"/>
      <c r="E129" s="22"/>
      <c r="F129" s="23"/>
      <c r="G129" s="24"/>
      <c r="H129" s="21"/>
      <c r="I129" s="6"/>
    </row>
    <row r="130" spans="1:9" ht="13.5">
      <c r="A130" s="5">
        <v>38</v>
      </c>
      <c r="B130" s="18" t="s">
        <v>44</v>
      </c>
      <c r="C130" s="26">
        <v>1500798</v>
      </c>
      <c r="D130" s="29">
        <f>SUM(D131:D131)</f>
        <v>0</v>
      </c>
      <c r="E130" s="25">
        <f>(D130*100)/C130</f>
        <v>0</v>
      </c>
      <c r="F130" s="23">
        <v>0.912</v>
      </c>
      <c r="G130" s="21">
        <v>0</v>
      </c>
      <c r="H130" s="21">
        <v>0</v>
      </c>
      <c r="I130" s="6">
        <f>FLOOR(G130,0.00001)*D130</f>
        <v>0</v>
      </c>
    </row>
    <row r="131" spans="1:9" ht="13.5">
      <c r="A131" s="5"/>
      <c r="B131" s="18"/>
      <c r="C131" s="28" t="s">
        <v>19</v>
      </c>
      <c r="D131" s="26"/>
      <c r="E131" s="22"/>
      <c r="F131" s="23"/>
      <c r="G131" s="24"/>
      <c r="H131" s="21"/>
      <c r="I131" s="6"/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5">
        <v>39</v>
      </c>
      <c r="B133" s="18" t="s">
        <v>44</v>
      </c>
      <c r="C133" s="26">
        <v>142233</v>
      </c>
      <c r="D133" s="29">
        <f>SUM(D134:D134)</f>
        <v>0</v>
      </c>
      <c r="E133" s="25">
        <f>(D133*100)/C133</f>
        <v>0</v>
      </c>
      <c r="F133" s="23">
        <v>0.912</v>
      </c>
      <c r="G133" s="21">
        <v>0</v>
      </c>
      <c r="H133" s="21">
        <v>0</v>
      </c>
      <c r="I133" s="6">
        <f>FLOOR(G133,0.00001)*D133</f>
        <v>0</v>
      </c>
    </row>
    <row r="134" spans="1:9" ht="13.5">
      <c r="A134" s="5"/>
      <c r="B134" s="18"/>
      <c r="C134" s="28" t="s">
        <v>19</v>
      </c>
      <c r="D134" s="26"/>
      <c r="E134" s="22"/>
      <c r="F134" s="23"/>
      <c r="G134" s="24"/>
      <c r="H134" s="21"/>
      <c r="I134" s="6"/>
    </row>
    <row r="135" spans="1:9" ht="13.5">
      <c r="A135" s="5"/>
      <c r="B135" s="18"/>
      <c r="C135" s="28"/>
      <c r="D135" s="26"/>
      <c r="E135" s="22"/>
      <c r="F135" s="23"/>
      <c r="G135" s="24"/>
      <c r="H135" s="21"/>
      <c r="I135" s="6"/>
    </row>
    <row r="136" spans="1:9" ht="13.5">
      <c r="A136" s="5">
        <v>40</v>
      </c>
      <c r="B136" s="18" t="s">
        <v>44</v>
      </c>
      <c r="C136" s="26">
        <v>98050.56</v>
      </c>
      <c r="D136" s="29">
        <f>SUM(D137:D137)</f>
        <v>0</v>
      </c>
      <c r="E136" s="25">
        <f>(D136*100)/C136</f>
        <v>0</v>
      </c>
      <c r="F136" s="23">
        <v>0.912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19</v>
      </c>
      <c r="D137" s="26"/>
      <c r="E137" s="22"/>
      <c r="F137" s="23"/>
      <c r="G137" s="24"/>
      <c r="H137" s="21"/>
      <c r="I137" s="6"/>
    </row>
    <row r="138" spans="1:9" ht="13.5">
      <c r="A138" s="5"/>
      <c r="B138" s="18"/>
      <c r="C138" s="28"/>
      <c r="D138" s="26"/>
      <c r="E138" s="22"/>
      <c r="F138" s="23"/>
      <c r="G138" s="24"/>
      <c r="H138" s="21"/>
      <c r="I138" s="6"/>
    </row>
    <row r="139" spans="1:9" ht="13.5">
      <c r="A139" s="5">
        <v>41</v>
      </c>
      <c r="B139" s="18" t="s">
        <v>44</v>
      </c>
      <c r="C139" s="26">
        <v>110006</v>
      </c>
      <c r="D139" s="29">
        <f>SUM(D140:D140)</f>
        <v>0</v>
      </c>
      <c r="E139" s="25">
        <f>(D139*100)/C139</f>
        <v>0</v>
      </c>
      <c r="F139" s="23">
        <v>0.912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19</v>
      </c>
      <c r="D140" s="26"/>
      <c r="E140" s="22"/>
      <c r="F140" s="23"/>
      <c r="G140" s="24"/>
      <c r="H140" s="21"/>
      <c r="I140" s="6"/>
    </row>
    <row r="141" spans="1:9" ht="13.5">
      <c r="A141" s="5"/>
      <c r="B141" s="18"/>
      <c r="C141" s="28"/>
      <c r="D141" s="26"/>
      <c r="E141" s="22"/>
      <c r="F141" s="23"/>
      <c r="G141" s="24"/>
      <c r="H141" s="21"/>
      <c r="I141" s="6"/>
    </row>
    <row r="142" spans="1:9" ht="13.5">
      <c r="A142" s="5">
        <v>42</v>
      </c>
      <c r="B142" s="18" t="s">
        <v>44</v>
      </c>
      <c r="C142" s="26">
        <v>26135</v>
      </c>
      <c r="D142" s="29">
        <f>SUM(D143:D143)</f>
        <v>0</v>
      </c>
      <c r="E142" s="25">
        <f>(D142*100)/C142</f>
        <v>0</v>
      </c>
      <c r="F142" s="23">
        <v>0.912</v>
      </c>
      <c r="G142" s="21">
        <v>0</v>
      </c>
      <c r="H142" s="21">
        <v>0</v>
      </c>
      <c r="I142" s="6">
        <f>FLOOR(G142,0.00001)*D142</f>
        <v>0</v>
      </c>
    </row>
    <row r="143" spans="1:9" ht="13.5">
      <c r="A143" s="5"/>
      <c r="B143" s="18"/>
      <c r="C143" s="28" t="s">
        <v>19</v>
      </c>
      <c r="D143" s="26"/>
      <c r="E143" s="22"/>
      <c r="F143" s="23"/>
      <c r="G143" s="24"/>
      <c r="H143" s="21"/>
      <c r="I143" s="6"/>
    </row>
    <row r="144" spans="1:9" ht="13.5">
      <c r="A144" s="5"/>
      <c r="B144" s="18"/>
      <c r="C144" s="28"/>
      <c r="D144" s="26"/>
      <c r="E144" s="22"/>
      <c r="F144" s="23"/>
      <c r="G144" s="24"/>
      <c r="H144" s="21"/>
      <c r="I144" s="6"/>
    </row>
    <row r="145" spans="1:9" ht="13.5">
      <c r="A145" s="5">
        <v>43</v>
      </c>
      <c r="B145" s="18" t="s">
        <v>45</v>
      </c>
      <c r="C145" s="26">
        <v>292077</v>
      </c>
      <c r="D145" s="29">
        <f>SUM(D146:D146)</f>
        <v>90000</v>
      </c>
      <c r="E145" s="25">
        <f>(D145*100)/C145</f>
        <v>30.81379225341263</v>
      </c>
      <c r="F145" s="23">
        <v>0.912</v>
      </c>
      <c r="G145" s="23">
        <v>0.912</v>
      </c>
      <c r="H145" s="21">
        <f>(G145*100)/F145-100</f>
        <v>0</v>
      </c>
      <c r="I145" s="6">
        <f>FLOOR(G145,0.00001)*D145</f>
        <v>82080</v>
      </c>
    </row>
    <row r="146" spans="1:9" ht="13.5">
      <c r="A146" s="5"/>
      <c r="B146" s="18"/>
      <c r="C146" s="28" t="s">
        <v>30</v>
      </c>
      <c r="D146" s="26">
        <v>90000</v>
      </c>
      <c r="E146" s="22"/>
      <c r="F146" s="23"/>
      <c r="G146" s="24"/>
      <c r="H146" s="21"/>
      <c r="I146" s="6"/>
    </row>
    <row r="147" spans="1:9" ht="13.5">
      <c r="A147" s="5"/>
      <c r="B147" s="18"/>
      <c r="C147" s="28"/>
      <c r="D147" s="26"/>
      <c r="E147" s="22"/>
      <c r="F147" s="23"/>
      <c r="G147" s="24"/>
      <c r="H147" s="21"/>
      <c r="I147" s="6"/>
    </row>
    <row r="148" spans="1:9" ht="13.5">
      <c r="A148" s="5">
        <v>44</v>
      </c>
      <c r="B148" s="18" t="s">
        <v>45</v>
      </c>
      <c r="C148" s="26">
        <v>172756</v>
      </c>
      <c r="D148" s="29">
        <f>SUM(D149:D149)</f>
        <v>0</v>
      </c>
      <c r="E148" s="25">
        <f>(D148*100)/C148</f>
        <v>0</v>
      </c>
      <c r="F148" s="23">
        <v>0.96</v>
      </c>
      <c r="G148" s="21">
        <v>0</v>
      </c>
      <c r="H148" s="21">
        <v>0</v>
      </c>
      <c r="I148" s="6">
        <f>FLOOR(G148,0.00001)*D148</f>
        <v>0</v>
      </c>
    </row>
    <row r="149" spans="1:9" ht="13.5">
      <c r="A149" s="5"/>
      <c r="B149" s="18"/>
      <c r="C149" s="28" t="s">
        <v>19</v>
      </c>
      <c r="D149" s="26"/>
      <c r="E149" s="22"/>
      <c r="F149" s="23"/>
      <c r="G149" s="24"/>
      <c r="H149" s="21"/>
      <c r="I149" s="6"/>
    </row>
    <row r="150" spans="1:9" ht="13.5">
      <c r="A150" s="5"/>
      <c r="B150" s="18"/>
      <c r="C150" s="28"/>
      <c r="D150" s="26"/>
      <c r="E150" s="22"/>
      <c r="F150" s="23"/>
      <c r="G150" s="24"/>
      <c r="H150" s="21"/>
      <c r="I150" s="6"/>
    </row>
    <row r="151" spans="1:9" ht="13.5">
      <c r="A151" s="5">
        <v>45</v>
      </c>
      <c r="B151" s="18" t="s">
        <v>46</v>
      </c>
      <c r="C151" s="26">
        <v>120160</v>
      </c>
      <c r="D151" s="29">
        <f>SUM(D152:D152)</f>
        <v>0</v>
      </c>
      <c r="E151" s="25">
        <f>(D151*100)/C151</f>
        <v>0</v>
      </c>
      <c r="F151" s="23">
        <v>0.912</v>
      </c>
      <c r="G151" s="21">
        <v>0</v>
      </c>
      <c r="H151" s="21">
        <v>0</v>
      </c>
      <c r="I151" s="6">
        <f>FLOOR(G151,0.00001)*D151</f>
        <v>0</v>
      </c>
    </row>
    <row r="152" spans="1:9" ht="13.5">
      <c r="A152" s="5"/>
      <c r="B152" s="18"/>
      <c r="C152" s="28" t="s">
        <v>19</v>
      </c>
      <c r="D152" s="26"/>
      <c r="E152" s="22"/>
      <c r="F152" s="23"/>
      <c r="G152" s="24"/>
      <c r="H152" s="21"/>
      <c r="I152" s="6"/>
    </row>
    <row r="153" spans="1:9" ht="13.5">
      <c r="A153" s="5"/>
      <c r="B153" s="18"/>
      <c r="C153" s="28"/>
      <c r="D153" s="26"/>
      <c r="E153" s="22"/>
      <c r="F153" s="23"/>
      <c r="G153" s="24"/>
      <c r="H153" s="21"/>
      <c r="I153" s="6"/>
    </row>
    <row r="154" spans="1:9" ht="13.5">
      <c r="A154" s="5">
        <v>46</v>
      </c>
      <c r="B154" s="18" t="s">
        <v>46</v>
      </c>
      <c r="C154" s="26">
        <v>50130</v>
      </c>
      <c r="D154" s="29">
        <f>SUM(D155:D155)</f>
        <v>0</v>
      </c>
      <c r="E154" s="25">
        <f>(D154*100)/C154</f>
        <v>0</v>
      </c>
      <c r="F154" s="23">
        <v>0.912</v>
      </c>
      <c r="G154" s="21">
        <v>0</v>
      </c>
      <c r="H154" s="21">
        <v>0</v>
      </c>
      <c r="I154" s="6">
        <f>FLOOR(G154,0.00001)*D154</f>
        <v>0</v>
      </c>
    </row>
    <row r="155" spans="1:9" ht="13.5">
      <c r="A155" s="5"/>
      <c r="B155" s="18"/>
      <c r="C155" s="28" t="s">
        <v>19</v>
      </c>
      <c r="D155" s="26"/>
      <c r="E155" s="22"/>
      <c r="F155" s="23"/>
      <c r="G155" s="24"/>
      <c r="H155" s="21"/>
      <c r="I155" s="6"/>
    </row>
    <row r="156" spans="1:9" ht="13.5">
      <c r="A156" s="5"/>
      <c r="B156" s="18"/>
      <c r="C156" s="28"/>
      <c r="D156" s="26"/>
      <c r="E156" s="22"/>
      <c r="F156" s="23"/>
      <c r="G156" s="24"/>
      <c r="H156" s="21"/>
      <c r="I156" s="6"/>
    </row>
    <row r="157" spans="1:9" ht="13.5">
      <c r="A157" s="5">
        <v>47</v>
      </c>
      <c r="B157" s="18" t="s">
        <v>47</v>
      </c>
      <c r="C157" s="26">
        <v>319810.88</v>
      </c>
      <c r="D157" s="29">
        <f>SUM(D158:D158)</f>
        <v>0</v>
      </c>
      <c r="E157" s="25">
        <f>(D157*100)/C157</f>
        <v>0</v>
      </c>
      <c r="F157" s="23">
        <v>0.798</v>
      </c>
      <c r="G157" s="21">
        <v>0</v>
      </c>
      <c r="H157" s="21">
        <v>0</v>
      </c>
      <c r="I157" s="6">
        <f>FLOOR(G157,0.00001)*D157</f>
        <v>0</v>
      </c>
    </row>
    <row r="158" spans="1:9" ht="13.5">
      <c r="A158" s="5"/>
      <c r="B158" s="18"/>
      <c r="C158" s="28" t="s">
        <v>19</v>
      </c>
      <c r="D158" s="26"/>
      <c r="E158" s="22"/>
      <c r="F158" s="23"/>
      <c r="G158" s="24"/>
      <c r="H158" s="21"/>
      <c r="I158" s="6"/>
    </row>
    <row r="159" spans="1:9" ht="13.5">
      <c r="A159" s="5"/>
      <c r="B159" s="18"/>
      <c r="C159" s="28"/>
      <c r="D159" s="26"/>
      <c r="E159" s="22"/>
      <c r="F159" s="23"/>
      <c r="G159" s="24"/>
      <c r="H159" s="21"/>
      <c r="I159" s="6"/>
    </row>
    <row r="160" spans="1:9" ht="13.5">
      <c r="A160" s="10"/>
      <c r="B160" s="12" t="s">
        <v>14</v>
      </c>
      <c r="C160" s="27">
        <f>SUM(C66:C159)</f>
        <v>12001280.16</v>
      </c>
      <c r="D160" s="30">
        <f>D66+D69+D73+D76+D79+D82+D85+D88+D91+D94+D97+D100+D103+D106+D109+D112+D115+D118+D121+D124+D127+D130+D133+D136+D139+D142+D145+D148+D151+D154+D157</f>
        <v>497856.6</v>
      </c>
      <c r="E160" s="19">
        <f>(D160*100)/C160</f>
        <v>4.148362452693546</v>
      </c>
      <c r="F160" s="15"/>
      <c r="G160" s="15"/>
      <c r="H160" s="11"/>
      <c r="I160" s="20">
        <f>SUM(I66:I159)</f>
        <v>461704.6</v>
      </c>
    </row>
    <row r="161" spans="1:9" ht="13.5">
      <c r="A161" s="5"/>
      <c r="B161" s="18"/>
      <c r="C161" s="28"/>
      <c r="D161" s="26"/>
      <c r="E161" s="22"/>
      <c r="F161" s="23"/>
      <c r="G161" s="24"/>
      <c r="H161" s="21"/>
      <c r="I161" s="6"/>
    </row>
    <row r="162" spans="1:9" ht="13.5">
      <c r="A162" s="32" t="s">
        <v>48</v>
      </c>
      <c r="B162" s="33"/>
      <c r="C162" s="33"/>
      <c r="D162" s="33"/>
      <c r="E162" s="33"/>
      <c r="F162" s="33"/>
      <c r="G162" s="33"/>
      <c r="H162" s="33"/>
      <c r="I162" s="34"/>
    </row>
    <row r="163" spans="1:9" ht="13.5">
      <c r="A163" s="8"/>
      <c r="B163" s="8"/>
      <c r="C163" s="8"/>
      <c r="D163" s="8"/>
      <c r="E163" s="8"/>
      <c r="F163" s="8"/>
      <c r="G163" s="8"/>
      <c r="H163" s="8"/>
      <c r="I163" s="9"/>
    </row>
    <row r="164" spans="1:9" ht="13.5">
      <c r="A164" s="5">
        <v>48</v>
      </c>
      <c r="B164" s="18" t="s">
        <v>49</v>
      </c>
      <c r="C164" s="26">
        <v>263398</v>
      </c>
      <c r="D164" s="29">
        <f>SUM(D165:D165)</f>
        <v>60000</v>
      </c>
      <c r="E164" s="25">
        <f>(D164*100)/C164</f>
        <v>22.779216243099796</v>
      </c>
      <c r="F164" s="23">
        <v>0.684</v>
      </c>
      <c r="G164" s="23">
        <v>0.684</v>
      </c>
      <c r="H164" s="21">
        <f>(G164*100)/F164-100</f>
        <v>0</v>
      </c>
      <c r="I164" s="6">
        <f>FLOOR(G164,0.00001)*D164</f>
        <v>41040</v>
      </c>
    </row>
    <row r="165" spans="1:9" ht="13.5">
      <c r="A165" s="5"/>
      <c r="B165" s="18"/>
      <c r="C165" s="28" t="s">
        <v>30</v>
      </c>
      <c r="D165" s="26">
        <v>60000</v>
      </c>
      <c r="E165" s="25"/>
      <c r="F165" s="23"/>
      <c r="G165" s="21"/>
      <c r="H165" s="21"/>
      <c r="I165" s="6"/>
    </row>
    <row r="166" spans="1:9" ht="13.5">
      <c r="A166" s="5"/>
      <c r="B166" s="18"/>
      <c r="C166" s="28"/>
      <c r="D166" s="26"/>
      <c r="E166" s="22"/>
      <c r="F166" s="23"/>
      <c r="G166" s="24"/>
      <c r="H166" s="21"/>
      <c r="I166" s="6"/>
    </row>
    <row r="167" spans="1:9" ht="13.5">
      <c r="A167" s="10"/>
      <c r="B167" s="12" t="s">
        <v>14</v>
      </c>
      <c r="C167" s="27">
        <f>SUM(C164:C166)</f>
        <v>263398</v>
      </c>
      <c r="D167" s="30">
        <f>SUM(D164)</f>
        <v>60000</v>
      </c>
      <c r="E167" s="19">
        <f>(D167*100)/C167</f>
        <v>22.779216243099796</v>
      </c>
      <c r="F167" s="15"/>
      <c r="G167" s="15"/>
      <c r="H167" s="11"/>
      <c r="I167" s="20">
        <f>SUM(I164:I166)</f>
        <v>41040</v>
      </c>
    </row>
    <row r="168" spans="1:9" ht="13.5">
      <c r="A168" s="5"/>
      <c r="B168" s="18"/>
      <c r="C168" s="28"/>
      <c r="D168" s="26"/>
      <c r="E168" s="22"/>
      <c r="F168" s="23"/>
      <c r="G168" s="24"/>
      <c r="H168" s="21"/>
      <c r="I168" s="6"/>
    </row>
    <row r="169" spans="1:9" ht="13.5">
      <c r="A169" s="32" t="s">
        <v>51</v>
      </c>
      <c r="B169" s="33"/>
      <c r="C169" s="33"/>
      <c r="D169" s="33"/>
      <c r="E169" s="33"/>
      <c r="F169" s="33"/>
      <c r="G169" s="33"/>
      <c r="H169" s="33"/>
      <c r="I169" s="34"/>
    </row>
    <row r="170" spans="1:9" ht="13.5">
      <c r="A170" s="8"/>
      <c r="B170" s="8"/>
      <c r="C170" s="8"/>
      <c r="D170" s="8"/>
      <c r="E170" s="8"/>
      <c r="F170" s="8"/>
      <c r="G170" s="8"/>
      <c r="H170" s="8"/>
      <c r="I170" s="9"/>
    </row>
    <row r="171" spans="1:9" ht="13.5">
      <c r="A171" s="5">
        <v>49</v>
      </c>
      <c r="B171" s="18" t="s">
        <v>50</v>
      </c>
      <c r="C171" s="26">
        <v>484968</v>
      </c>
      <c r="D171" s="29">
        <f>SUM(D172:D172)</f>
        <v>0</v>
      </c>
      <c r="E171" s="25">
        <f>(D171*100)/C171</f>
        <v>0</v>
      </c>
      <c r="F171" s="23">
        <v>0.5677</v>
      </c>
      <c r="G171" s="21">
        <v>0</v>
      </c>
      <c r="H171" s="21">
        <v>0</v>
      </c>
      <c r="I171" s="6">
        <f>FLOOR(G171,0.00001)*D171</f>
        <v>0</v>
      </c>
    </row>
    <row r="172" spans="1:9" ht="13.5">
      <c r="A172" s="5"/>
      <c r="B172" s="18"/>
      <c r="C172" s="28" t="s">
        <v>19</v>
      </c>
      <c r="D172" s="26"/>
      <c r="E172" s="25"/>
      <c r="F172" s="23"/>
      <c r="G172" s="21"/>
      <c r="H172" s="21"/>
      <c r="I172" s="6"/>
    </row>
    <row r="173" spans="1:9" ht="13.5">
      <c r="A173" s="5"/>
      <c r="B173" s="18"/>
      <c r="C173" s="28"/>
      <c r="D173" s="26"/>
      <c r="E173" s="25"/>
      <c r="F173" s="23"/>
      <c r="G173" s="21"/>
      <c r="H173" s="21"/>
      <c r="I173" s="6"/>
    </row>
    <row r="174" spans="1:9" ht="13.5">
      <c r="A174" s="10"/>
      <c r="B174" s="12" t="s">
        <v>14</v>
      </c>
      <c r="C174" s="27">
        <f>SUM(C171:C173)</f>
        <v>484968</v>
      </c>
      <c r="D174" s="30">
        <f>SUM(D171)</f>
        <v>0</v>
      </c>
      <c r="E174" s="19">
        <f>(D174*100)/C174</f>
        <v>0</v>
      </c>
      <c r="F174" s="15"/>
      <c r="G174" s="15"/>
      <c r="H174" s="11"/>
      <c r="I174" s="20">
        <f>SUM(I171:I173)</f>
        <v>0</v>
      </c>
    </row>
    <row r="175" spans="1:9" ht="13.5">
      <c r="A175" s="5"/>
      <c r="B175" s="18"/>
      <c r="C175" s="28"/>
      <c r="D175" s="26"/>
      <c r="E175" s="22"/>
      <c r="F175" s="23"/>
      <c r="G175" s="24"/>
      <c r="H175" s="21"/>
      <c r="I175" s="6"/>
    </row>
    <row r="176" spans="1:9" ht="13.5">
      <c r="A176" s="32" t="s">
        <v>52</v>
      </c>
      <c r="B176" s="33"/>
      <c r="C176" s="33"/>
      <c r="D176" s="33"/>
      <c r="E176" s="33"/>
      <c r="F176" s="33"/>
      <c r="G176" s="33"/>
      <c r="H176" s="33"/>
      <c r="I176" s="34"/>
    </row>
    <row r="177" spans="1:9" ht="13.5">
      <c r="A177" s="8"/>
      <c r="B177" s="8"/>
      <c r="C177" s="8"/>
      <c r="D177" s="8"/>
      <c r="E177" s="8"/>
      <c r="F177" s="8"/>
      <c r="G177" s="8"/>
      <c r="H177" s="8"/>
      <c r="I177" s="9"/>
    </row>
    <row r="178" spans="1:9" ht="13.5">
      <c r="A178" s="5">
        <v>50</v>
      </c>
      <c r="B178" s="18" t="s">
        <v>53</v>
      </c>
      <c r="C178" s="26">
        <v>1208492</v>
      </c>
      <c r="D178" s="29">
        <f>SUM(D179:D179)</f>
        <v>60000</v>
      </c>
      <c r="E178" s="25">
        <f>(D178*100)/C178</f>
        <v>4.964865303204324</v>
      </c>
      <c r="F178" s="23">
        <v>0.7022</v>
      </c>
      <c r="G178" s="23">
        <v>0.7022</v>
      </c>
      <c r="H178" s="21">
        <f>(G178*100)/F178-100</f>
        <v>0</v>
      </c>
      <c r="I178" s="6">
        <f>FLOOR(G178,0.00001)*D178</f>
        <v>42132</v>
      </c>
    </row>
    <row r="179" spans="1:9" ht="13.5">
      <c r="A179" s="5"/>
      <c r="B179" s="18"/>
      <c r="C179" s="28" t="s">
        <v>63</v>
      </c>
      <c r="D179" s="26">
        <v>60000</v>
      </c>
      <c r="E179" s="22"/>
      <c r="F179" s="23"/>
      <c r="G179" s="24"/>
      <c r="H179" s="21"/>
      <c r="I179" s="6"/>
    </row>
    <row r="180" spans="1:9" ht="13.5">
      <c r="A180" s="5"/>
      <c r="B180" s="18"/>
      <c r="C180" s="28"/>
      <c r="D180" s="26"/>
      <c r="E180" s="22"/>
      <c r="F180" s="23"/>
      <c r="G180" s="24"/>
      <c r="H180" s="21"/>
      <c r="I180" s="6"/>
    </row>
    <row r="181" spans="1:9" ht="13.5">
      <c r="A181" s="5">
        <v>51</v>
      </c>
      <c r="B181" s="18" t="s">
        <v>53</v>
      </c>
      <c r="C181" s="26">
        <v>93600</v>
      </c>
      <c r="D181" s="29">
        <f>SUM(D182:D182)</f>
        <v>60000</v>
      </c>
      <c r="E181" s="25">
        <f>(D181*100)/C181</f>
        <v>64.1025641025641</v>
      </c>
      <c r="F181" s="23">
        <v>0.7476</v>
      </c>
      <c r="G181" s="23">
        <v>0.7476</v>
      </c>
      <c r="H181" s="21">
        <f>(G181*100)/F181-100</f>
        <v>0</v>
      </c>
      <c r="I181" s="6">
        <f>FLOOR(G181,0.00001)*D181</f>
        <v>44856</v>
      </c>
    </row>
    <row r="182" spans="1:9" ht="13.5">
      <c r="A182" s="5"/>
      <c r="B182" s="18"/>
      <c r="C182" s="28" t="s">
        <v>63</v>
      </c>
      <c r="D182" s="26">
        <v>60000</v>
      </c>
      <c r="E182" s="22"/>
      <c r="F182" s="23"/>
      <c r="G182" s="24"/>
      <c r="H182" s="21"/>
      <c r="I182" s="6"/>
    </row>
    <row r="183" spans="1:9" ht="13.5">
      <c r="A183" s="5"/>
      <c r="B183" s="18"/>
      <c r="C183" s="28"/>
      <c r="D183" s="26"/>
      <c r="E183" s="22"/>
      <c r="F183" s="23"/>
      <c r="G183" s="24"/>
      <c r="H183" s="21"/>
      <c r="I183" s="6"/>
    </row>
    <row r="184" spans="1:9" ht="13.5">
      <c r="A184" s="5">
        <v>52</v>
      </c>
      <c r="B184" s="18" t="s">
        <v>54</v>
      </c>
      <c r="C184" s="26">
        <v>297638</v>
      </c>
      <c r="D184" s="29">
        <f>SUM(D185:D185)</f>
        <v>0</v>
      </c>
      <c r="E184" s="25">
        <f>(D184*100)/C184</f>
        <v>0</v>
      </c>
      <c r="F184" s="23">
        <v>0.8208</v>
      </c>
      <c r="G184" s="21">
        <v>0</v>
      </c>
      <c r="H184" s="21">
        <v>0</v>
      </c>
      <c r="I184" s="6">
        <f>FLOOR(G184,0.00001)*D184</f>
        <v>0</v>
      </c>
    </row>
    <row r="185" spans="1:9" ht="13.5">
      <c r="A185" s="5"/>
      <c r="B185" s="18"/>
      <c r="C185" s="28" t="s">
        <v>19</v>
      </c>
      <c r="D185" s="26"/>
      <c r="E185" s="25"/>
      <c r="F185" s="23"/>
      <c r="G185" s="21"/>
      <c r="H185" s="21"/>
      <c r="I185" s="6"/>
    </row>
    <row r="186" spans="1:9" ht="13.5">
      <c r="A186" s="5"/>
      <c r="B186" s="18"/>
      <c r="C186" s="28"/>
      <c r="D186" s="26"/>
      <c r="E186" s="25"/>
      <c r="F186" s="23"/>
      <c r="G186" s="21"/>
      <c r="H186" s="21"/>
      <c r="I186" s="6"/>
    </row>
    <row r="187" spans="1:9" ht="13.5">
      <c r="A187" s="5">
        <v>53</v>
      </c>
      <c r="B187" s="18" t="s">
        <v>54</v>
      </c>
      <c r="C187" s="26">
        <v>975181</v>
      </c>
      <c r="D187" s="29">
        <f>SUM(D188:D188)</f>
        <v>0</v>
      </c>
      <c r="E187" s="25">
        <f>(D187*100)/C187</f>
        <v>0</v>
      </c>
      <c r="F187" s="23">
        <v>0.5677</v>
      </c>
      <c r="G187" s="21">
        <v>0</v>
      </c>
      <c r="H187" s="21">
        <v>0</v>
      </c>
      <c r="I187" s="6">
        <f>FLOOR(G187,0.00001)*D187</f>
        <v>0</v>
      </c>
    </row>
    <row r="188" spans="1:9" ht="13.5">
      <c r="A188" s="5"/>
      <c r="B188" s="18"/>
      <c r="C188" s="28" t="s">
        <v>19</v>
      </c>
      <c r="D188" s="26"/>
      <c r="E188" s="25"/>
      <c r="F188" s="23"/>
      <c r="G188" s="21"/>
      <c r="H188" s="21"/>
      <c r="I188" s="6"/>
    </row>
    <row r="189" spans="1:9" ht="13.5">
      <c r="A189" s="5"/>
      <c r="B189" s="18"/>
      <c r="C189" s="28"/>
      <c r="D189" s="26"/>
      <c r="E189" s="25"/>
      <c r="F189" s="23"/>
      <c r="G189" s="21"/>
      <c r="H189" s="21"/>
      <c r="I189" s="6"/>
    </row>
    <row r="190" spans="1:9" ht="13.5">
      <c r="A190" s="5">
        <v>54</v>
      </c>
      <c r="B190" s="18" t="s">
        <v>55</v>
      </c>
      <c r="C190" s="26">
        <v>426100</v>
      </c>
      <c r="D190" s="29">
        <f>SUM(D191:D191)</f>
        <v>0</v>
      </c>
      <c r="E190" s="25">
        <f>(D190*100)/C190</f>
        <v>0</v>
      </c>
      <c r="F190" s="23">
        <v>0.8208</v>
      </c>
      <c r="G190" s="21">
        <v>0</v>
      </c>
      <c r="H190" s="21">
        <v>0</v>
      </c>
      <c r="I190" s="6">
        <f>FLOOR(G190,0.00001)*D190</f>
        <v>0</v>
      </c>
    </row>
    <row r="191" spans="1:9" ht="13.5">
      <c r="A191" s="5"/>
      <c r="B191" s="18"/>
      <c r="C191" s="28" t="s">
        <v>19</v>
      </c>
      <c r="D191" s="26"/>
      <c r="E191" s="25"/>
      <c r="F191" s="23"/>
      <c r="G191" s="21"/>
      <c r="H191" s="21"/>
      <c r="I191" s="6"/>
    </row>
    <row r="192" spans="1:9" ht="13.5">
      <c r="A192" s="5"/>
      <c r="B192" s="18"/>
      <c r="C192" s="28"/>
      <c r="D192" s="26"/>
      <c r="E192" s="25"/>
      <c r="F192" s="23"/>
      <c r="G192" s="21"/>
      <c r="H192" s="21"/>
      <c r="I192" s="6"/>
    </row>
    <row r="193" spans="1:9" ht="13.5">
      <c r="A193" s="5">
        <v>55</v>
      </c>
      <c r="B193" s="18" t="s">
        <v>55</v>
      </c>
      <c r="C193" s="26">
        <v>855987</v>
      </c>
      <c r="D193" s="29">
        <f>SUM(D194:D194)</f>
        <v>0</v>
      </c>
      <c r="E193" s="25">
        <f>(D193*100)/C193</f>
        <v>0</v>
      </c>
      <c r="F193" s="23">
        <v>0.5677</v>
      </c>
      <c r="G193" s="21">
        <v>0</v>
      </c>
      <c r="H193" s="21">
        <v>0</v>
      </c>
      <c r="I193" s="6">
        <f>FLOOR(G193,0.00001)*D193</f>
        <v>0</v>
      </c>
    </row>
    <row r="194" spans="1:9" ht="13.5">
      <c r="A194" s="5"/>
      <c r="B194" s="18"/>
      <c r="C194" s="28" t="s">
        <v>19</v>
      </c>
      <c r="D194" s="26"/>
      <c r="E194" s="25"/>
      <c r="F194" s="23"/>
      <c r="G194" s="21"/>
      <c r="H194" s="21"/>
      <c r="I194" s="6"/>
    </row>
    <row r="195" spans="1:9" ht="13.5">
      <c r="A195" s="5"/>
      <c r="B195" s="18"/>
      <c r="C195" s="28"/>
      <c r="D195" s="26"/>
      <c r="E195" s="25"/>
      <c r="F195" s="23"/>
      <c r="G195" s="21"/>
      <c r="H195" s="21"/>
      <c r="I195" s="6"/>
    </row>
    <row r="196" spans="1:9" ht="13.5">
      <c r="A196" s="5">
        <v>56</v>
      </c>
      <c r="B196" s="18" t="s">
        <v>56</v>
      </c>
      <c r="C196" s="26">
        <v>938049</v>
      </c>
      <c r="D196" s="29">
        <f>SUM(D197:D197)</f>
        <v>0</v>
      </c>
      <c r="E196" s="25">
        <f>(D196*100)/C196</f>
        <v>0</v>
      </c>
      <c r="F196" s="23">
        <v>0.798</v>
      </c>
      <c r="G196" s="21">
        <v>0</v>
      </c>
      <c r="H196" s="21">
        <v>0</v>
      </c>
      <c r="I196" s="6">
        <f>FLOOR(G196,0.00001)*D196</f>
        <v>0</v>
      </c>
    </row>
    <row r="197" spans="1:9" ht="13.5">
      <c r="A197" s="5"/>
      <c r="B197" s="18"/>
      <c r="C197" s="28" t="s">
        <v>19</v>
      </c>
      <c r="D197" s="26"/>
      <c r="E197" s="25"/>
      <c r="F197" s="23"/>
      <c r="G197" s="21"/>
      <c r="H197" s="21"/>
      <c r="I197" s="6"/>
    </row>
    <row r="198" spans="1:9" ht="13.5">
      <c r="A198" s="5"/>
      <c r="B198" s="18"/>
      <c r="C198" s="28"/>
      <c r="D198" s="26"/>
      <c r="E198" s="25"/>
      <c r="F198" s="23"/>
      <c r="G198" s="21"/>
      <c r="H198" s="21"/>
      <c r="I198" s="6"/>
    </row>
    <row r="199" spans="1:9" ht="13.5">
      <c r="A199" s="5">
        <v>57</v>
      </c>
      <c r="B199" s="18" t="s">
        <v>56</v>
      </c>
      <c r="C199" s="26">
        <v>78130</v>
      </c>
      <c r="D199" s="29">
        <f>SUM(D200:D200)</f>
        <v>0</v>
      </c>
      <c r="E199" s="25">
        <f>(D199*100)/C199</f>
        <v>0</v>
      </c>
      <c r="F199" s="23">
        <v>0.6796</v>
      </c>
      <c r="G199" s="21">
        <v>0</v>
      </c>
      <c r="H199" s="21">
        <v>0</v>
      </c>
      <c r="I199" s="6">
        <f>FLOOR(G199,0.00001)*D199</f>
        <v>0</v>
      </c>
    </row>
    <row r="200" spans="1:9" ht="13.5">
      <c r="A200" s="5"/>
      <c r="B200" s="18"/>
      <c r="C200" s="28" t="s">
        <v>19</v>
      </c>
      <c r="D200" s="26"/>
      <c r="E200" s="25"/>
      <c r="F200" s="23"/>
      <c r="G200" s="21"/>
      <c r="H200" s="21"/>
      <c r="I200" s="6"/>
    </row>
    <row r="201" spans="1:9" ht="13.5">
      <c r="A201" s="5"/>
      <c r="B201" s="18"/>
      <c r="C201" s="28"/>
      <c r="D201" s="26"/>
      <c r="E201" s="25"/>
      <c r="F201" s="23"/>
      <c r="G201" s="21"/>
      <c r="H201" s="21"/>
      <c r="I201" s="6"/>
    </row>
    <row r="202" spans="1:9" ht="13.5">
      <c r="A202" s="5">
        <v>58</v>
      </c>
      <c r="B202" s="18" t="s">
        <v>57</v>
      </c>
      <c r="C202" s="26">
        <v>382986</v>
      </c>
      <c r="D202" s="29">
        <f>SUM(D203:D203)</f>
        <v>0</v>
      </c>
      <c r="E202" s="25">
        <f>(D202*100)/C202</f>
        <v>0</v>
      </c>
      <c r="F202" s="23">
        <v>0.798</v>
      </c>
      <c r="G202" s="21">
        <v>0</v>
      </c>
      <c r="H202" s="21">
        <v>0</v>
      </c>
      <c r="I202" s="6">
        <f>FLOOR(G202,0.00001)*D202</f>
        <v>0</v>
      </c>
    </row>
    <row r="203" spans="1:9" ht="13.5">
      <c r="A203" s="5"/>
      <c r="B203" s="18"/>
      <c r="C203" s="28" t="s">
        <v>19</v>
      </c>
      <c r="D203" s="26"/>
      <c r="E203" s="25"/>
      <c r="F203" s="23"/>
      <c r="G203" s="21"/>
      <c r="H203" s="21"/>
      <c r="I203" s="6"/>
    </row>
    <row r="204" spans="1:9" ht="13.5">
      <c r="A204" s="5"/>
      <c r="B204" s="18"/>
      <c r="C204" s="28"/>
      <c r="D204" s="26"/>
      <c r="E204" s="25"/>
      <c r="F204" s="23"/>
      <c r="G204" s="21"/>
      <c r="H204" s="21"/>
      <c r="I204" s="6"/>
    </row>
    <row r="205" spans="1:9" ht="13.5">
      <c r="A205" s="5">
        <v>59</v>
      </c>
      <c r="B205" s="18" t="s">
        <v>57</v>
      </c>
      <c r="C205" s="26">
        <v>23499</v>
      </c>
      <c r="D205" s="29">
        <f>SUM(D206:D206)</f>
        <v>23499</v>
      </c>
      <c r="E205" s="25">
        <f>(D205*100)/C205</f>
        <v>100</v>
      </c>
      <c r="F205" s="23">
        <v>0.7476</v>
      </c>
      <c r="G205" s="23">
        <v>0.7476</v>
      </c>
      <c r="H205" s="21">
        <f>(G205*100)/F205-100</f>
        <v>0</v>
      </c>
      <c r="I205" s="6">
        <f>FLOOR(G205,0.00001)*D205</f>
        <v>17567.8524</v>
      </c>
    </row>
    <row r="206" spans="1:9" ht="13.5">
      <c r="A206" s="5"/>
      <c r="B206" s="18"/>
      <c r="C206" s="28" t="s">
        <v>63</v>
      </c>
      <c r="D206" s="26">
        <v>23499</v>
      </c>
      <c r="E206" s="25"/>
      <c r="F206" s="23"/>
      <c r="G206" s="21"/>
      <c r="H206" s="21"/>
      <c r="I206" s="6"/>
    </row>
    <row r="207" spans="1:9" ht="13.5">
      <c r="A207" s="5"/>
      <c r="B207" s="18"/>
      <c r="C207" s="28"/>
      <c r="D207" s="26"/>
      <c r="E207" s="25"/>
      <c r="F207" s="23"/>
      <c r="G207" s="21"/>
      <c r="H207" s="21"/>
      <c r="I207" s="6"/>
    </row>
    <row r="208" spans="1:9" ht="13.5">
      <c r="A208" s="5">
        <v>60</v>
      </c>
      <c r="B208" s="18" t="s">
        <v>58</v>
      </c>
      <c r="C208" s="26">
        <v>1851228</v>
      </c>
      <c r="D208" s="29">
        <f>SUM(D209:D209)</f>
        <v>0</v>
      </c>
      <c r="E208" s="25">
        <f>(D208*100)/C208</f>
        <v>0</v>
      </c>
      <c r="F208" s="23">
        <v>0.798</v>
      </c>
      <c r="G208" s="21">
        <v>0</v>
      </c>
      <c r="H208" s="21">
        <v>0</v>
      </c>
      <c r="I208" s="6">
        <f>FLOOR(G208,0.00001)*D208</f>
        <v>0</v>
      </c>
    </row>
    <row r="209" spans="1:9" ht="13.5">
      <c r="A209" s="5"/>
      <c r="B209" s="18"/>
      <c r="C209" s="28" t="s">
        <v>19</v>
      </c>
      <c r="D209" s="26"/>
      <c r="E209" s="25"/>
      <c r="F209" s="23"/>
      <c r="G209" s="21"/>
      <c r="H209" s="21"/>
      <c r="I209" s="6"/>
    </row>
    <row r="210" spans="1:9" ht="13.5">
      <c r="A210" s="5"/>
      <c r="B210" s="18"/>
      <c r="C210" s="28"/>
      <c r="D210" s="26"/>
      <c r="E210" s="25"/>
      <c r="F210" s="23"/>
      <c r="G210" s="21"/>
      <c r="H210" s="21"/>
      <c r="I210" s="6"/>
    </row>
    <row r="211" spans="1:9" ht="13.5">
      <c r="A211" s="5">
        <v>61</v>
      </c>
      <c r="B211" s="18" t="s">
        <v>58</v>
      </c>
      <c r="C211" s="26">
        <v>356655</v>
      </c>
      <c r="D211" s="29">
        <f>SUM(D212:D212)</f>
        <v>0</v>
      </c>
      <c r="E211" s="25">
        <f>(D211*100)/C211</f>
        <v>0</v>
      </c>
      <c r="F211" s="23">
        <v>0.6796</v>
      </c>
      <c r="G211" s="21">
        <v>0</v>
      </c>
      <c r="H211" s="21">
        <v>0</v>
      </c>
      <c r="I211" s="6">
        <f>FLOOR(G211,0.00001)*D211</f>
        <v>0</v>
      </c>
    </row>
    <row r="212" spans="1:9" ht="13.5">
      <c r="A212" s="5"/>
      <c r="B212" s="18"/>
      <c r="C212" s="28" t="s">
        <v>19</v>
      </c>
      <c r="D212" s="26"/>
      <c r="E212" s="25"/>
      <c r="F212" s="23"/>
      <c r="G212" s="21"/>
      <c r="H212" s="21"/>
      <c r="I212" s="6"/>
    </row>
    <row r="213" spans="1:9" ht="13.5">
      <c r="A213" s="5"/>
      <c r="B213" s="18"/>
      <c r="C213" s="28"/>
      <c r="D213" s="26"/>
      <c r="E213" s="25"/>
      <c r="F213" s="23"/>
      <c r="G213" s="21"/>
      <c r="H213" s="21"/>
      <c r="I213" s="6"/>
    </row>
    <row r="214" spans="1:9" ht="13.5">
      <c r="A214" s="5">
        <v>62</v>
      </c>
      <c r="B214" s="18" t="s">
        <v>59</v>
      </c>
      <c r="C214" s="26">
        <v>324938</v>
      </c>
      <c r="D214" s="29">
        <f>SUM(D215:D215)</f>
        <v>0</v>
      </c>
      <c r="E214" s="25">
        <f>(D214*100)/C214</f>
        <v>0</v>
      </c>
      <c r="F214" s="23">
        <v>0.798</v>
      </c>
      <c r="G214" s="21">
        <v>0</v>
      </c>
      <c r="H214" s="21">
        <v>0</v>
      </c>
      <c r="I214" s="6">
        <f>FLOOR(G214,0.00001)*D214</f>
        <v>0</v>
      </c>
    </row>
    <row r="215" spans="1:9" ht="13.5">
      <c r="A215" s="5"/>
      <c r="B215" s="18"/>
      <c r="C215" s="28" t="s">
        <v>19</v>
      </c>
      <c r="D215" s="26"/>
      <c r="E215" s="25"/>
      <c r="F215" s="23"/>
      <c r="G215" s="21"/>
      <c r="H215" s="21"/>
      <c r="I215" s="6"/>
    </row>
    <row r="216" spans="1:9" ht="13.5">
      <c r="A216" s="5"/>
      <c r="B216" s="18"/>
      <c r="C216" s="28"/>
      <c r="D216" s="26"/>
      <c r="E216" s="25"/>
      <c r="F216" s="23"/>
      <c r="G216" s="21"/>
      <c r="H216" s="21"/>
      <c r="I216" s="6"/>
    </row>
    <row r="217" spans="1:9" ht="13.5">
      <c r="A217" s="5">
        <v>63</v>
      </c>
      <c r="B217" s="18" t="s">
        <v>59</v>
      </c>
      <c r="C217" s="26">
        <v>17869</v>
      </c>
      <c r="D217" s="29">
        <f>SUM(D218:D218)</f>
        <v>0</v>
      </c>
      <c r="E217" s="25">
        <f>(D217*100)/C217</f>
        <v>0</v>
      </c>
      <c r="F217" s="23">
        <v>0.5357</v>
      </c>
      <c r="G217" s="21">
        <v>0</v>
      </c>
      <c r="H217" s="21">
        <v>0</v>
      </c>
      <c r="I217" s="6">
        <f>FLOOR(G217,0.00001)*D217</f>
        <v>0</v>
      </c>
    </row>
    <row r="218" spans="1:9" ht="13.5">
      <c r="A218" s="5"/>
      <c r="B218" s="18"/>
      <c r="C218" s="28" t="s">
        <v>19</v>
      </c>
      <c r="D218" s="26"/>
      <c r="E218" s="25"/>
      <c r="F218" s="23"/>
      <c r="G218" s="21"/>
      <c r="H218" s="21"/>
      <c r="I218" s="6"/>
    </row>
    <row r="219" spans="1:9" ht="13.5">
      <c r="A219" s="5"/>
      <c r="B219" s="18"/>
      <c r="C219" s="28"/>
      <c r="D219" s="26"/>
      <c r="E219" s="25"/>
      <c r="F219" s="23"/>
      <c r="G219" s="21"/>
      <c r="H219" s="21"/>
      <c r="I219" s="6"/>
    </row>
    <row r="220" spans="1:9" ht="13.5">
      <c r="A220" s="5">
        <v>64</v>
      </c>
      <c r="B220" s="18" t="s">
        <v>60</v>
      </c>
      <c r="C220" s="26">
        <v>376434</v>
      </c>
      <c r="D220" s="29">
        <f>SUM(D221:D221)</f>
        <v>0</v>
      </c>
      <c r="E220" s="25">
        <f>(D220*100)/C220</f>
        <v>0</v>
      </c>
      <c r="F220" s="23">
        <v>0.798</v>
      </c>
      <c r="G220" s="21">
        <v>0</v>
      </c>
      <c r="H220" s="21">
        <v>0</v>
      </c>
      <c r="I220" s="6">
        <f>FLOOR(G220,0.00001)*D220</f>
        <v>0</v>
      </c>
    </row>
    <row r="221" spans="1:9" ht="13.5">
      <c r="A221" s="5"/>
      <c r="B221" s="18"/>
      <c r="C221" s="28" t="s">
        <v>19</v>
      </c>
      <c r="D221" s="26"/>
      <c r="E221" s="25"/>
      <c r="F221" s="23"/>
      <c r="G221" s="21"/>
      <c r="H221" s="21"/>
      <c r="I221" s="6"/>
    </row>
    <row r="222" spans="1:9" ht="13.5">
      <c r="A222" s="5"/>
      <c r="B222" s="18"/>
      <c r="C222" s="28"/>
      <c r="D222" s="26"/>
      <c r="E222" s="25"/>
      <c r="F222" s="23"/>
      <c r="G222" s="21"/>
      <c r="H222" s="21"/>
      <c r="I222" s="6"/>
    </row>
    <row r="223" spans="1:9" ht="13.5">
      <c r="A223" s="10"/>
      <c r="B223" s="12" t="s">
        <v>14</v>
      </c>
      <c r="C223" s="27">
        <f>SUM(C178:C220)</f>
        <v>8206786</v>
      </c>
      <c r="D223" s="30">
        <f>SUM(D178,D181,D184,D187,D190,D193,D196,D199,D202,D205,D208,D211,D214,D217,D220)</f>
        <v>143499</v>
      </c>
      <c r="E223" s="19">
        <f>(D223*100)/C223</f>
        <v>1.7485407807636266</v>
      </c>
      <c r="F223" s="15"/>
      <c r="G223" s="15"/>
      <c r="H223" s="11"/>
      <c r="I223" s="20">
        <f>SUM(I178:I220)</f>
        <v>104555.8524</v>
      </c>
    </row>
    <row r="224" spans="1:9" ht="13.5">
      <c r="A224" s="5"/>
      <c r="B224" s="18"/>
      <c r="C224" s="28"/>
      <c r="D224" s="26"/>
      <c r="E224" s="22"/>
      <c r="F224" s="23"/>
      <c r="G224" s="24"/>
      <c r="H224" s="21"/>
      <c r="I224" s="6"/>
    </row>
    <row r="225" spans="1:9" ht="13.5">
      <c r="A225" s="13"/>
      <c r="B225" s="12" t="s">
        <v>12</v>
      </c>
      <c r="C225" s="27">
        <f>SUM(C46,C62,C160,C167,C174,C223)</f>
        <v>24056719.16</v>
      </c>
      <c r="D225" s="27">
        <f>SUM(D46,D62,D160,D167,D174,D223)</f>
        <v>701355.6</v>
      </c>
      <c r="E225" s="19">
        <f>(D225*100)/C225</f>
        <v>2.9154249810014408</v>
      </c>
      <c r="F225" s="14"/>
      <c r="G225" s="14"/>
      <c r="H225" s="14"/>
      <c r="I225" s="31">
        <f>SUM(I46,I62,I160,I167,I174,I223)</f>
        <v>607300.4524</v>
      </c>
    </row>
  </sheetData>
  <sheetProtection/>
  <mergeCells count="7">
    <mergeCell ref="A176:I176"/>
    <mergeCell ref="A2:I2"/>
    <mergeCell ref="A8:I8"/>
    <mergeCell ref="A48:I48"/>
    <mergeCell ref="A64:I64"/>
    <mergeCell ref="A162:I162"/>
    <mergeCell ref="A169:I16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2011-11-16T17:58:01Z</cp:lastPrinted>
  <dcterms:created xsi:type="dcterms:W3CDTF">2005-05-09T20:19:33Z</dcterms:created>
  <dcterms:modified xsi:type="dcterms:W3CDTF">2011-11-23T13:27:40Z</dcterms:modified>
  <cp:category/>
  <cp:version/>
  <cp:contentType/>
  <cp:contentStatus/>
</cp:coreProperties>
</file>