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3 MILHO VENDA 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<sst xmlns="http://schemas.openxmlformats.org/spreadsheetml/2006/main" count="44" uniqueCount="32">
  <si>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</si>
  <si>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</si>
  <si>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</si>
  <si>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</si>
  <si>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</si>
  <si>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</si>
  <si>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</si>
  <si>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</si>
  <si>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</si>
  <si>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</si>
  <si>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</si>
  <si>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</si>
  <si>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</si>
  <si>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</si>
  <si>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</si>
  <si>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</si>
  <si>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</si>
  <si>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</si>
  <si>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</si>
  <si>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</si>
  <si>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Nova Mutum</t>
  </si>
  <si>
    <t>Sapezal</t>
  </si>
  <si>
    <t xml:space="preserve">        AVISO DE VENDA DE MILHO EM GRÃOS – Nº 473/11 - 22/11/2011</t>
  </si>
  <si>
    <t>Gaucha do Norte</t>
  </si>
  <si>
    <t>Lucas do Rio Verde</t>
  </si>
  <si>
    <t>Rondonopolis</t>
  </si>
  <si>
    <t>Sinop</t>
  </si>
  <si>
    <t>Tabapora</t>
  </si>
  <si>
    <t>RETIRADO</t>
  </si>
  <si>
    <t>BCMMT</t>
  </si>
  <si>
    <t>BBM PR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</si>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</sst>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13">
      <selection activeCell="G34" sqref="G3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1218000</v>
      </c>
      <c r="D10" s="29">
        <f>SUM(D11:D11)</f>
        <v>0</v>
      </c>
      <c r="E10" s="25">
        <f>(D10*100)/C10</f>
        <v>0</v>
      </c>
      <c r="F10" s="23">
        <v>0.2834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28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24</v>
      </c>
      <c r="C13" s="26">
        <v>271863</v>
      </c>
      <c r="D13" s="29">
        <f>SUM(D14:D14)</f>
        <v>0</v>
      </c>
      <c r="E13" s="25">
        <f>(D13*100)/C13</f>
        <v>0</v>
      </c>
      <c r="F13" s="23">
        <v>0.2834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28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20</v>
      </c>
      <c r="C16" s="26">
        <v>2542000</v>
      </c>
      <c r="D16" s="29">
        <f>SUM(D17:D17)</f>
        <v>400000</v>
      </c>
      <c r="E16" s="25">
        <f>(D16*100)/C16</f>
        <v>15.735641227380016</v>
      </c>
      <c r="F16" s="23">
        <v>0.2834</v>
      </c>
      <c r="G16" s="23">
        <v>0.2834</v>
      </c>
      <c r="H16" s="21">
        <f>(G16*100)/F16-100</f>
        <v>0</v>
      </c>
      <c r="I16" s="6">
        <f>FLOOR(G16,0.00001)*D16</f>
        <v>113360.00000000001</v>
      </c>
    </row>
    <row r="17" spans="1:9" ht="13.5">
      <c r="A17" s="5"/>
      <c r="B17" s="18"/>
      <c r="C17" s="28" t="s">
        <v>29</v>
      </c>
      <c r="D17" s="26">
        <v>400000</v>
      </c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25</v>
      </c>
      <c r="C19" s="26">
        <v>1154617</v>
      </c>
      <c r="D19" s="29">
        <f>SUM(D20:D20)</f>
        <v>0</v>
      </c>
      <c r="E19" s="25">
        <f>(D19*100)/C19</f>
        <v>0</v>
      </c>
      <c r="F19" s="23">
        <v>0.3417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28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31473</v>
      </c>
      <c r="D22" s="29">
        <f>SUM(D23:D23)</f>
        <v>31473</v>
      </c>
      <c r="E22" s="25">
        <f>(D22*100)/C22</f>
        <v>100</v>
      </c>
      <c r="F22" s="23">
        <v>0.2834</v>
      </c>
      <c r="G22" s="23">
        <v>0.2834</v>
      </c>
      <c r="H22" s="21">
        <f>(G22*100)/F22-100</f>
        <v>0</v>
      </c>
      <c r="I22" s="6">
        <f>FLOOR(G22,0.00001)*D22</f>
        <v>8919.4482</v>
      </c>
    </row>
    <row r="23" spans="1:9" ht="13.5">
      <c r="A23" s="5"/>
      <c r="B23" s="18"/>
      <c r="C23" s="28" t="s">
        <v>30</v>
      </c>
      <c r="D23" s="26">
        <v>31473</v>
      </c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21</v>
      </c>
      <c r="C25" s="26">
        <v>173100</v>
      </c>
      <c r="D25" s="29">
        <f>SUM(D26:D26)</f>
        <v>173100</v>
      </c>
      <c r="E25" s="25">
        <f>(D25*100)/C25</f>
        <v>100</v>
      </c>
      <c r="F25" s="23">
        <v>0.2834</v>
      </c>
      <c r="G25" s="23">
        <v>0.2834</v>
      </c>
      <c r="H25" s="21">
        <f>(G25*100)/F25-100</f>
        <v>0</v>
      </c>
      <c r="I25" s="6">
        <f>FLOOR(G25,0.00001)*D25</f>
        <v>49056.54000000001</v>
      </c>
    </row>
    <row r="26" spans="1:9" ht="13.5">
      <c r="A26" s="5"/>
      <c r="B26" s="18"/>
      <c r="C26" s="28" t="s">
        <v>30</v>
      </c>
      <c r="D26" s="26">
        <v>173100</v>
      </c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26</v>
      </c>
      <c r="C28" s="26">
        <v>6409761</v>
      </c>
      <c r="D28" s="29">
        <f>SUM(D29:D29)</f>
        <v>600000</v>
      </c>
      <c r="E28" s="25">
        <f>(D28*100)/C28</f>
        <v>9.360723434149884</v>
      </c>
      <c r="F28" s="23">
        <v>0.2834</v>
      </c>
      <c r="G28" s="23">
        <v>0.2834</v>
      </c>
      <c r="H28" s="21">
        <f>(G28*100)/F28-100</f>
        <v>0</v>
      </c>
      <c r="I28" s="6">
        <f>FLOOR(G28,0.00001)*D28</f>
        <v>170040.00000000003</v>
      </c>
    </row>
    <row r="29" spans="1:9" ht="13.5">
      <c r="A29" s="5"/>
      <c r="B29" s="18"/>
      <c r="C29" s="28" t="s">
        <v>31</v>
      </c>
      <c r="D29" s="26">
        <v>600000</v>
      </c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26</v>
      </c>
      <c r="C31" s="26">
        <v>1450000</v>
      </c>
      <c r="D31" s="29">
        <f>SUM(D32:D32)</f>
        <v>0</v>
      </c>
      <c r="E31" s="25">
        <f>(D31*100)/C31</f>
        <v>0</v>
      </c>
      <c r="F31" s="23">
        <v>0.2834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28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27</v>
      </c>
      <c r="C34" s="26">
        <v>86224</v>
      </c>
      <c r="D34" s="29">
        <f>SUM(D35:D35)</f>
        <v>86224</v>
      </c>
      <c r="E34" s="25">
        <f>(D34*100)/C34</f>
        <v>100</v>
      </c>
      <c r="F34" s="23">
        <v>0.2834</v>
      </c>
      <c r="G34" s="23">
        <v>0.285</v>
      </c>
      <c r="H34" s="21">
        <f>(G34*100)/F34-100</f>
        <v>0.5645730416372601</v>
      </c>
      <c r="I34" s="6">
        <f>FLOOR(G34,0.00001)*D34</f>
        <v>24573.840000000004</v>
      </c>
    </row>
    <row r="35" spans="1:9" ht="13.5">
      <c r="A35" s="5"/>
      <c r="B35" s="18"/>
      <c r="C35" s="28" t="s">
        <v>31</v>
      </c>
      <c r="D35" s="26">
        <v>86224</v>
      </c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10"/>
      <c r="B37" s="12" t="s">
        <v>14</v>
      </c>
      <c r="C37" s="27">
        <f>SUM(C10:C36)</f>
        <v>13337038</v>
      </c>
      <c r="D37" s="30">
        <f>SUM(D10,D13,D16,D19,D22,D25,D28,D31,D34)</f>
        <v>1290797</v>
      </c>
      <c r="E37" s="19">
        <f>(D37*100)/C37</f>
        <v>9.678288387571513</v>
      </c>
      <c r="F37" s="15"/>
      <c r="G37" s="15"/>
      <c r="H37" s="11"/>
      <c r="I37" s="20">
        <f>SUM(I10:I36)</f>
        <v>365949.82820000005</v>
      </c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13"/>
      <c r="B39" s="12" t="s">
        <v>12</v>
      </c>
      <c r="C39" s="27">
        <f>SUM(C37)</f>
        <v>13337038</v>
      </c>
      <c r="D39" s="27">
        <f>SUM(D37)</f>
        <v>1290797</v>
      </c>
      <c r="E39" s="19">
        <f>(D39*100)/C39</f>
        <v>9.678288387571513</v>
      </c>
      <c r="F39" s="14"/>
      <c r="G39" s="14"/>
      <c r="H39" s="14"/>
      <c r="I39" s="31">
        <f>SUM(I37)</f>
        <v>365949.82820000005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2011-11-04T13:56:09Z</cp:lastPrinted>
  <dcterms:created xsi:type="dcterms:W3CDTF">2005-05-09T20:19:33Z</dcterms:created>
  <dcterms:modified xsi:type="dcterms:W3CDTF">2011-11-22T12:25:36Z</dcterms:modified>
  <cp:category/>
  <cp:version/>
  <cp:contentType/>
  <cp:contentStatus/>
</cp:coreProperties>
</file>