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3 CAFÉ VENDA 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<sst xmlns="http://schemas.openxmlformats.org/spreadsheetml/2006/main" count="46" uniqueCount="26">
  <si>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</si>
  <si>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</si>
  <si>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</si>
  <si>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</si>
  <si>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</si>
  <si>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</si>
  <si>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</si>
  <si>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</si>
  <si>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</si>
  <si>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</si>
  <si>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</si>
  <si>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</si>
  <si>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</si>
  <si>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</si>
  <si>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</si>
  <si>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</si>
  <si>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</si>
  <si>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</si>
  <si>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</si>
  <si>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BCML</t>
  </si>
  <si>
    <t>RETIRADO</t>
  </si>
  <si>
    <t>BCMM</t>
  </si>
  <si>
    <t xml:space="preserve">        AVISO DE VENDA DE CAFÉ EM GRÃOS – Nº 383/11 - 23/09/2011</t>
  </si>
  <si>
    <t>Barueri</t>
  </si>
  <si>
    <t>BBC</t>
  </si>
  <si>
    <t>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</si>
</sst>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25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13200</v>
      </c>
      <c r="D10" s="29">
        <f>SUM(D11:D11)</f>
        <v>13200</v>
      </c>
      <c r="E10" s="25">
        <f>(D10*100)/C10</f>
        <v>100</v>
      </c>
      <c r="F10" s="23">
        <v>4.45</v>
      </c>
      <c r="G10" s="23">
        <v>4.55</v>
      </c>
      <c r="H10" s="21">
        <f>(G10*100)/F10-100</f>
        <v>2.247191011235955</v>
      </c>
      <c r="I10" s="6">
        <f>FLOOR(G10,0.00001)*D10</f>
        <v>60060.00000000001</v>
      </c>
    </row>
    <row r="11" spans="1:9" ht="13.5">
      <c r="A11" s="5"/>
      <c r="B11" s="18"/>
      <c r="C11" s="28" t="s">
        <v>21</v>
      </c>
      <c r="D11" s="26">
        <v>13200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23</v>
      </c>
      <c r="C13" s="26">
        <v>10800</v>
      </c>
      <c r="D13" s="29">
        <f>SUM(D14:D14)</f>
        <v>0</v>
      </c>
      <c r="E13" s="25">
        <f>(D13*100)/C13</f>
        <v>0</v>
      </c>
      <c r="F13" s="23">
        <v>4.45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20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23</v>
      </c>
      <c r="C16" s="26">
        <v>15000</v>
      </c>
      <c r="D16" s="29">
        <f>SUM(D17:D17)</f>
        <v>15000</v>
      </c>
      <c r="E16" s="25">
        <f>(D16*100)/C16</f>
        <v>100</v>
      </c>
      <c r="F16" s="23">
        <v>4.45</v>
      </c>
      <c r="G16" s="23">
        <v>5.34</v>
      </c>
      <c r="H16" s="21">
        <f>(G16*100)/F16-100</f>
        <v>20</v>
      </c>
      <c r="I16" s="6">
        <f>FLOOR(G16,0.00001)*D16</f>
        <v>80100.00000000001</v>
      </c>
    </row>
    <row r="17" spans="1:9" ht="13.5">
      <c r="A17" s="5"/>
      <c r="B17" s="18"/>
      <c r="C17" s="28" t="s">
        <v>21</v>
      </c>
      <c r="D17" s="26">
        <v>15000</v>
      </c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23</v>
      </c>
      <c r="C19" s="26">
        <v>7800</v>
      </c>
      <c r="D19" s="29">
        <f>SUM(D20:D20)</f>
        <v>7800</v>
      </c>
      <c r="E19" s="25">
        <f>(D19*100)/C19</f>
        <v>100</v>
      </c>
      <c r="F19" s="23">
        <v>4.45</v>
      </c>
      <c r="G19" s="23">
        <v>4.93</v>
      </c>
      <c r="H19" s="21">
        <f>(G19*100)/F19-100</f>
        <v>10.786516853932582</v>
      </c>
      <c r="I19" s="6">
        <f>FLOOR(G19,0.00001)*D19</f>
        <v>38454.00000000001</v>
      </c>
    </row>
    <row r="20" spans="1:9" ht="13.5">
      <c r="A20" s="5"/>
      <c r="B20" s="18"/>
      <c r="C20" s="28" t="s">
        <v>21</v>
      </c>
      <c r="D20" s="26">
        <v>7800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23</v>
      </c>
      <c r="C22" s="26">
        <v>3600</v>
      </c>
      <c r="D22" s="29">
        <f>SUM(D23:D23)</f>
        <v>3600</v>
      </c>
      <c r="E22" s="25">
        <f>(D22*100)/C22</f>
        <v>100</v>
      </c>
      <c r="F22" s="23">
        <v>4.45</v>
      </c>
      <c r="G22" s="23">
        <v>4.75</v>
      </c>
      <c r="H22" s="21">
        <f>(G22*100)/F22-100</f>
        <v>6.741573033707866</v>
      </c>
      <c r="I22" s="6">
        <f>FLOOR(G22,0.00001)*D22</f>
        <v>17100</v>
      </c>
    </row>
    <row r="23" spans="1:9" ht="13.5">
      <c r="A23" s="5"/>
      <c r="B23" s="18"/>
      <c r="C23" s="28" t="s">
        <v>19</v>
      </c>
      <c r="D23" s="26">
        <v>3600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23</v>
      </c>
      <c r="C25" s="26">
        <v>12000</v>
      </c>
      <c r="D25" s="29">
        <f>SUM(D26:D26)</f>
        <v>12000</v>
      </c>
      <c r="E25" s="25">
        <f>(D25*100)/C25</f>
        <v>100</v>
      </c>
      <c r="F25" s="23">
        <v>4.45</v>
      </c>
      <c r="G25" s="23">
        <v>4.96</v>
      </c>
      <c r="H25" s="21">
        <f>(G25*100)/F25-100</f>
        <v>11.460674157303373</v>
      </c>
      <c r="I25" s="6">
        <f>FLOOR(G25,0.00001)*D25</f>
        <v>59520</v>
      </c>
    </row>
    <row r="26" spans="1:9" ht="13.5">
      <c r="A26" s="5"/>
      <c r="B26" s="18"/>
      <c r="C26" s="28" t="s">
        <v>21</v>
      </c>
      <c r="D26" s="26">
        <v>12000</v>
      </c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23</v>
      </c>
      <c r="C28" s="26">
        <v>5100</v>
      </c>
      <c r="D28" s="29">
        <f>SUM(D29:D29)</f>
        <v>5100</v>
      </c>
      <c r="E28" s="25">
        <f>(D28*100)/C28</f>
        <v>100</v>
      </c>
      <c r="F28" s="23">
        <v>4.45</v>
      </c>
      <c r="G28" s="23">
        <v>4.92</v>
      </c>
      <c r="H28" s="21">
        <f>(G28*100)/F28-100</f>
        <v>10.561797752808985</v>
      </c>
      <c r="I28" s="6">
        <f>FLOOR(G28,0.00001)*D28</f>
        <v>25092.000000000004</v>
      </c>
    </row>
    <row r="29" spans="1:9" ht="13.5">
      <c r="A29" s="5"/>
      <c r="B29" s="18"/>
      <c r="C29" s="28" t="s">
        <v>19</v>
      </c>
      <c r="D29" s="26">
        <v>5100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23</v>
      </c>
      <c r="C31" s="26">
        <v>15000</v>
      </c>
      <c r="D31" s="29">
        <f>SUM(D32:D32)</f>
        <v>15000</v>
      </c>
      <c r="E31" s="25">
        <f>(D31*100)/C31</f>
        <v>100</v>
      </c>
      <c r="F31" s="23">
        <v>4.45</v>
      </c>
      <c r="G31" s="23">
        <v>5.12</v>
      </c>
      <c r="H31" s="21">
        <f>(G31*100)/F31-100</f>
        <v>15.056179775280896</v>
      </c>
      <c r="I31" s="6">
        <f>FLOOR(G31,0.00001)*D31</f>
        <v>76800</v>
      </c>
    </row>
    <row r="32" spans="1:9" ht="13.5">
      <c r="A32" s="5"/>
      <c r="B32" s="18"/>
      <c r="C32" s="28" t="s">
        <v>19</v>
      </c>
      <c r="D32" s="26">
        <v>15000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23</v>
      </c>
      <c r="C34" s="26">
        <v>7800</v>
      </c>
      <c r="D34" s="29">
        <f>SUM(D35:D35)</f>
        <v>7800</v>
      </c>
      <c r="E34" s="25">
        <f>(D34*100)/C34</f>
        <v>100</v>
      </c>
      <c r="F34" s="23">
        <v>4.45</v>
      </c>
      <c r="G34" s="23">
        <v>5.06</v>
      </c>
      <c r="H34" s="21">
        <f>(G34*100)/F34-100</f>
        <v>13.707865168539314</v>
      </c>
      <c r="I34" s="6">
        <f>FLOOR(G34,0.00001)*D34</f>
        <v>39468.00000000001</v>
      </c>
    </row>
    <row r="35" spans="1:9" ht="13.5">
      <c r="A35" s="5"/>
      <c r="B35" s="18"/>
      <c r="C35" s="28" t="s">
        <v>19</v>
      </c>
      <c r="D35" s="26">
        <v>7800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23</v>
      </c>
      <c r="C37" s="26">
        <v>6600</v>
      </c>
      <c r="D37" s="29">
        <f>SUM(D38:D38)</f>
        <v>6600</v>
      </c>
      <c r="E37" s="25">
        <f>(D37*100)/C37</f>
        <v>100</v>
      </c>
      <c r="F37" s="23">
        <v>4.45</v>
      </c>
      <c r="G37" s="23">
        <v>5.25</v>
      </c>
      <c r="H37" s="21">
        <f>(G37*100)/F37-100</f>
        <v>17.97752808988764</v>
      </c>
      <c r="I37" s="6">
        <f>FLOOR(G37,0.00001)*D37</f>
        <v>34650</v>
      </c>
    </row>
    <row r="38" spans="1:9" ht="13.5">
      <c r="A38" s="5"/>
      <c r="B38" s="18"/>
      <c r="C38" s="28" t="s">
        <v>24</v>
      </c>
      <c r="D38" s="26">
        <v>6600</v>
      </c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10"/>
      <c r="B40" s="12" t="s">
        <v>14</v>
      </c>
      <c r="C40" s="27">
        <f>SUM(C10:C39)</f>
        <v>96900</v>
      </c>
      <c r="D40" s="30">
        <f>SUM(D10,D13,D16,D19,D22,D25,D28,D31,D34,D37)</f>
        <v>86100</v>
      </c>
      <c r="E40" s="19">
        <f>(D40*100)/C40</f>
        <v>88.85448916408669</v>
      </c>
      <c r="F40" s="15"/>
      <c r="G40" s="15"/>
      <c r="H40" s="11"/>
      <c r="I40" s="20">
        <f>SUM(I10:I39)</f>
        <v>431244.00000000006</v>
      </c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13"/>
      <c r="B42" s="12" t="s">
        <v>12</v>
      </c>
      <c r="C42" s="27">
        <f>SUM(C40)</f>
        <v>96900</v>
      </c>
      <c r="D42" s="27">
        <f>SUM(D40)</f>
        <v>86100</v>
      </c>
      <c r="E42" s="19">
        <f>(D42*100)/C42</f>
        <v>88.85448916408669</v>
      </c>
      <c r="F42" s="14"/>
      <c r="G42" s="14"/>
      <c r="H42" s="14"/>
      <c r="I42" s="31">
        <f>SUM(I40)</f>
        <v>431244.00000000006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2011-08-26T13:58:24Z</cp:lastPrinted>
  <dcterms:created xsi:type="dcterms:W3CDTF">2005-05-09T20:19:33Z</dcterms:created>
  <dcterms:modified xsi:type="dcterms:W3CDTF">2011-09-23T14:40:07Z</dcterms:modified>
  <cp:category/>
  <cp:version/>
  <cp:contentType/>
  <cp:contentStatus/>
</cp:coreProperties>
</file>