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4 TRIGO VENDA 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<sst xmlns="http://schemas.openxmlformats.org/spreadsheetml/2006/main" count="78" uniqueCount="45">
  <si>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</si>
  <si>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</si>
  <si>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</si>
  <si>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</si>
  <si>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</si>
  <si>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</si>
  <si>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</si>
  <si>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</si>
  <si>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</si>
  <si>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</si>
  <si>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</si>
  <si>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</si>
  <si>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</si>
  <si>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</si>
  <si>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</si>
  <si>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</si>
  <si>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</si>
  <si>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</si>
  <si>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</si>
  <si>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</si>
  <si>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</si>
  <si>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RS</t>
  </si>
  <si>
    <t>SP</t>
  </si>
  <si>
    <t>Itabera</t>
  </si>
  <si>
    <t>Passo Fundo</t>
  </si>
  <si>
    <t>Sumare</t>
  </si>
  <si>
    <t>Cambe</t>
  </si>
  <si>
    <t>Ibiruba</t>
  </si>
  <si>
    <t xml:space="preserve">        AVISO DE VENDA DE TRIGO EM GRÃOS – Nº 364/11 - 19/09/2011</t>
  </si>
  <si>
    <t>Rio Brilhante</t>
  </si>
  <si>
    <t>CANCELADO</t>
  </si>
  <si>
    <t>Capitão Leonidas Marques</t>
  </si>
  <si>
    <t>Cascavel</t>
  </si>
  <si>
    <t>Céu Azul</t>
  </si>
  <si>
    <t>Corbelia</t>
  </si>
  <si>
    <t>Maringa</t>
  </si>
  <si>
    <t>Pirai do Sul</t>
  </si>
  <si>
    <t>São Miguel do Iguaçu</t>
  </si>
  <si>
    <t>Carazinho</t>
  </si>
  <si>
    <t>Ibiaça</t>
  </si>
  <si>
    <t>Marau</t>
  </si>
  <si>
    <t>Vacaria</t>
  </si>
  <si>
    <t>BMS</t>
  </si>
  <si>
    <t>BCML</t>
  </si>
  <si>
    <t>Itarare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</si>
</sst>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workbookViewId="0" topLeftCell="A70">
      <selection activeCell="D90" sqref="D9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28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29</v>
      </c>
      <c r="C10" s="29">
        <v>0</v>
      </c>
      <c r="D10" s="32">
        <f>SUM(D11:D11)</f>
        <v>0</v>
      </c>
      <c r="E10" s="24">
        <v>0</v>
      </c>
      <c r="F10" s="24">
        <v>0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30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0</v>
      </c>
      <c r="D13" s="33">
        <f>SUM(D10)</f>
        <v>0</v>
      </c>
      <c r="E13" s="22"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6" t="s">
        <v>19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26</v>
      </c>
      <c r="C17" s="29">
        <v>0</v>
      </c>
      <c r="D17" s="32">
        <f>SUM(D18:D18)</f>
        <v>0</v>
      </c>
      <c r="E17" s="24">
        <v>0</v>
      </c>
      <c r="F17" s="24">
        <v>0</v>
      </c>
      <c r="G17" s="24">
        <v>0</v>
      </c>
      <c r="H17" s="24">
        <v>0</v>
      </c>
      <c r="I17" s="7">
        <f>FLOOR(G17,0.00001)*D17</f>
        <v>0</v>
      </c>
    </row>
    <row r="18" spans="1:9" ht="13.5">
      <c r="A18" s="5"/>
      <c r="B18" s="21"/>
      <c r="C18" s="31" t="s">
        <v>30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31"/>
      <c r="D19" s="29"/>
      <c r="E19" s="25"/>
      <c r="F19" s="26"/>
      <c r="G19" s="27"/>
      <c r="H19" s="24"/>
      <c r="I19" s="7"/>
    </row>
    <row r="20" spans="1:9" ht="13.5">
      <c r="A20" s="5">
        <v>3</v>
      </c>
      <c r="B20" s="21" t="s">
        <v>31</v>
      </c>
      <c r="C20" s="29">
        <v>0</v>
      </c>
      <c r="D20" s="32">
        <f>SUM(D21:D21)</f>
        <v>0</v>
      </c>
      <c r="E20" s="24">
        <v>0</v>
      </c>
      <c r="F20" s="24">
        <v>0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31" t="s">
        <v>30</v>
      </c>
      <c r="D21" s="29"/>
      <c r="E21" s="25"/>
      <c r="F21" s="26"/>
      <c r="G21" s="27"/>
      <c r="H21" s="24"/>
      <c r="I21" s="7"/>
    </row>
    <row r="22" spans="1:9" ht="13.5">
      <c r="A22" s="5"/>
      <c r="B22" s="21"/>
      <c r="C22" s="31"/>
      <c r="D22" s="29"/>
      <c r="E22" s="25"/>
      <c r="F22" s="26"/>
      <c r="G22" s="27"/>
      <c r="H22" s="24"/>
      <c r="I22" s="7"/>
    </row>
    <row r="23" spans="1:9" ht="13.5">
      <c r="A23" s="5">
        <v>4</v>
      </c>
      <c r="B23" s="21" t="s">
        <v>32</v>
      </c>
      <c r="C23" s="29">
        <v>0</v>
      </c>
      <c r="D23" s="32">
        <f>SUM(D24:D24)</f>
        <v>0</v>
      </c>
      <c r="E23" s="24">
        <v>0</v>
      </c>
      <c r="F23" s="24">
        <v>0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31" t="s">
        <v>30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31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32</v>
      </c>
      <c r="C26" s="29">
        <v>0</v>
      </c>
      <c r="D26" s="32">
        <f>SUM(D27:D27)</f>
        <v>0</v>
      </c>
      <c r="E26" s="24">
        <v>0</v>
      </c>
      <c r="F26" s="24">
        <v>0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31" t="s">
        <v>30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33</v>
      </c>
      <c r="C29" s="29">
        <v>0</v>
      </c>
      <c r="D29" s="32">
        <f>SUM(D30:D30)</f>
        <v>0</v>
      </c>
      <c r="E29" s="24">
        <v>0</v>
      </c>
      <c r="F29" s="24">
        <v>0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30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34</v>
      </c>
      <c r="C32" s="29">
        <v>0</v>
      </c>
      <c r="D32" s="32">
        <f>SUM(D33:D33)</f>
        <v>0</v>
      </c>
      <c r="E32" s="24">
        <v>0</v>
      </c>
      <c r="F32" s="24">
        <v>0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30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35</v>
      </c>
      <c r="C35" s="29">
        <v>0</v>
      </c>
      <c r="D35" s="32">
        <f>SUM(D36:D36)</f>
        <v>0</v>
      </c>
      <c r="E35" s="24">
        <v>0</v>
      </c>
      <c r="F35" s="24">
        <v>0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31" t="s">
        <v>30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36</v>
      </c>
      <c r="C38" s="29">
        <v>0</v>
      </c>
      <c r="D38" s="32">
        <f>SUM(D39:D39)</f>
        <v>0</v>
      </c>
      <c r="E38" s="24">
        <v>0</v>
      </c>
      <c r="F38" s="24">
        <v>0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30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37</v>
      </c>
      <c r="C41" s="29">
        <v>0</v>
      </c>
      <c r="D41" s="32">
        <f>SUM(D42:D42)</f>
        <v>0</v>
      </c>
      <c r="E41" s="24">
        <v>0</v>
      </c>
      <c r="F41" s="24">
        <v>0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30</v>
      </c>
      <c r="D42" s="29"/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37</v>
      </c>
      <c r="C44" s="29">
        <v>0</v>
      </c>
      <c r="D44" s="32">
        <f>SUM(D46:D46)</f>
        <v>0</v>
      </c>
      <c r="E44" s="24">
        <v>0</v>
      </c>
      <c r="F44" s="24">
        <v>0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31" t="s">
        <v>30</v>
      </c>
      <c r="D45" s="32"/>
      <c r="E45" s="24"/>
      <c r="F45" s="24"/>
      <c r="G45" s="24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11"/>
      <c r="B47" s="14" t="s">
        <v>14</v>
      </c>
      <c r="C47" s="30">
        <f>SUM(C17:C46)</f>
        <v>0</v>
      </c>
      <c r="D47" s="33">
        <f>SUM(D17,D20,D23,D26,D29,D32,D35,D38,D41,D44)</f>
        <v>0</v>
      </c>
      <c r="E47" s="22">
        <v>0</v>
      </c>
      <c r="F47" s="17"/>
      <c r="G47" s="17"/>
      <c r="H47" s="12"/>
      <c r="I47" s="23">
        <f>SUM(I17:I46)</f>
        <v>0</v>
      </c>
    </row>
    <row r="48" ht="12.75">
      <c r="C48" s="13"/>
    </row>
    <row r="49" spans="1:9" ht="13.5">
      <c r="A49" s="36" t="s">
        <v>21</v>
      </c>
      <c r="B49" s="37"/>
      <c r="C49" s="37"/>
      <c r="D49" s="37"/>
      <c r="E49" s="37"/>
      <c r="F49" s="37"/>
      <c r="G49" s="37"/>
      <c r="H49" s="37"/>
      <c r="I49" s="38"/>
    </row>
    <row r="50" spans="1:9" ht="13.5">
      <c r="A50" s="9"/>
      <c r="B50" s="9"/>
      <c r="C50" s="9"/>
      <c r="D50" s="9"/>
      <c r="E50" s="9"/>
      <c r="F50" s="9"/>
      <c r="G50" s="9"/>
      <c r="H50" s="9"/>
      <c r="I50" s="10"/>
    </row>
    <row r="51" spans="1:9" ht="13.5">
      <c r="A51" s="5">
        <v>12</v>
      </c>
      <c r="B51" s="21" t="s">
        <v>38</v>
      </c>
      <c r="C51" s="29">
        <v>807000</v>
      </c>
      <c r="D51" s="32">
        <f>SUM(D52:D52)</f>
        <v>807000</v>
      </c>
      <c r="E51" s="28">
        <f>(D51*100)/C51</f>
        <v>100</v>
      </c>
      <c r="F51" s="26">
        <v>0.432</v>
      </c>
      <c r="G51" s="26">
        <v>0.45</v>
      </c>
      <c r="H51" s="24">
        <f>(G51*100)/F51-100</f>
        <v>4.166666666666671</v>
      </c>
      <c r="I51" s="7">
        <f>FLOOR(G51,0.00001)*D51</f>
        <v>363150</v>
      </c>
    </row>
    <row r="52" spans="1:9" ht="13.5">
      <c r="A52" s="5"/>
      <c r="B52" s="21"/>
      <c r="C52" s="31" t="s">
        <v>42</v>
      </c>
      <c r="D52" s="29">
        <v>807000</v>
      </c>
      <c r="E52" s="25"/>
      <c r="F52" s="26"/>
      <c r="G52" s="27"/>
      <c r="H52" s="24"/>
      <c r="I52" s="7"/>
    </row>
    <row r="53" spans="1:9" ht="13.5">
      <c r="A53" s="5"/>
      <c r="B53" s="21"/>
      <c r="C53" s="6"/>
      <c r="D53" s="18"/>
      <c r="E53" s="25"/>
      <c r="F53" s="26"/>
      <c r="G53" s="27"/>
      <c r="H53" s="24"/>
      <c r="I53" s="7"/>
    </row>
    <row r="54" spans="1:9" ht="13.5">
      <c r="A54" s="5">
        <v>13</v>
      </c>
      <c r="B54" s="21" t="s">
        <v>39</v>
      </c>
      <c r="C54" s="29">
        <v>1228000</v>
      </c>
      <c r="D54" s="32">
        <f>SUM(D55:D56)</f>
        <v>1228000</v>
      </c>
      <c r="E54" s="28">
        <f>(D54*100)/C54</f>
        <v>100</v>
      </c>
      <c r="F54" s="26">
        <v>0.432</v>
      </c>
      <c r="G54" s="26">
        <v>0.46</v>
      </c>
      <c r="H54" s="24">
        <f>(G54*100)/F54-100</f>
        <v>6.481481481481481</v>
      </c>
      <c r="I54" s="7">
        <f>FLOOR(G54,0.00001)*D54</f>
        <v>564880</v>
      </c>
    </row>
    <row r="55" spans="1:9" ht="13.5">
      <c r="A55" s="5"/>
      <c r="B55" s="21"/>
      <c r="C55" s="31" t="s">
        <v>43</v>
      </c>
      <c r="D55" s="32">
        <v>500000</v>
      </c>
      <c r="E55" s="28"/>
      <c r="F55" s="26"/>
      <c r="G55" s="26"/>
      <c r="H55" s="24"/>
      <c r="I55" s="7"/>
    </row>
    <row r="56" spans="1:9" ht="13.5">
      <c r="A56" s="5"/>
      <c r="B56" s="21"/>
      <c r="C56" s="31" t="s">
        <v>42</v>
      </c>
      <c r="D56" s="29">
        <v>728000</v>
      </c>
      <c r="E56" s="25"/>
      <c r="F56" s="26"/>
      <c r="G56" s="27"/>
      <c r="H56" s="24"/>
      <c r="I56" s="7"/>
    </row>
    <row r="57" spans="1:9" ht="13.5">
      <c r="A57" s="5"/>
      <c r="B57" s="21"/>
      <c r="C57" s="31"/>
      <c r="D57" s="29"/>
      <c r="E57" s="25"/>
      <c r="F57" s="26"/>
      <c r="G57" s="27"/>
      <c r="H57" s="24"/>
      <c r="I57" s="7"/>
    </row>
    <row r="58" spans="1:9" ht="13.5">
      <c r="A58" s="5">
        <v>14</v>
      </c>
      <c r="B58" s="21" t="s">
        <v>27</v>
      </c>
      <c r="C58" s="29">
        <v>5022000</v>
      </c>
      <c r="D58" s="32">
        <f>SUM(D59)</f>
        <v>5022000</v>
      </c>
      <c r="E58" s="28">
        <f>(D58*100)/C58</f>
        <v>100</v>
      </c>
      <c r="F58" s="26">
        <v>0.432</v>
      </c>
      <c r="G58" s="26">
        <v>0.432</v>
      </c>
      <c r="H58" s="24">
        <f>(G58*100)/F58-100</f>
        <v>0</v>
      </c>
      <c r="I58" s="7">
        <f>FLOOR(G58,0.00001)*D58</f>
        <v>2169504.0000000005</v>
      </c>
    </row>
    <row r="59" spans="1:9" ht="13.5">
      <c r="A59" s="35"/>
      <c r="B59" s="21"/>
      <c r="C59" s="31" t="s">
        <v>42</v>
      </c>
      <c r="D59" s="29">
        <v>5022000</v>
      </c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15</v>
      </c>
      <c r="B61" s="21" t="s">
        <v>40</v>
      </c>
      <c r="C61" s="29">
        <v>1128000</v>
      </c>
      <c r="D61" s="32">
        <f>SUM(D62:D62)</f>
        <v>1128000</v>
      </c>
      <c r="E61" s="28">
        <f>(D61*100)/C61</f>
        <v>100</v>
      </c>
      <c r="F61" s="26">
        <v>0.432</v>
      </c>
      <c r="G61" s="26">
        <v>0.432</v>
      </c>
      <c r="H61" s="24">
        <f>(G61*100)/F61-100</f>
        <v>0</v>
      </c>
      <c r="I61" s="7">
        <f>FLOOR(G61,0.00001)*D61</f>
        <v>487296.00000000006</v>
      </c>
    </row>
    <row r="62" spans="1:9" ht="13.5">
      <c r="A62" s="5"/>
      <c r="B62" s="21"/>
      <c r="C62" s="31" t="s">
        <v>42</v>
      </c>
      <c r="D62" s="29">
        <v>1128000</v>
      </c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5">
        <v>16</v>
      </c>
      <c r="B64" s="21" t="s">
        <v>24</v>
      </c>
      <c r="C64" s="29">
        <v>6300000</v>
      </c>
      <c r="D64" s="32">
        <f>SUM(D65:D65)</f>
        <v>6300000</v>
      </c>
      <c r="E64" s="28">
        <f>(D64*100)/C64</f>
        <v>100</v>
      </c>
      <c r="F64" s="26">
        <v>0.432</v>
      </c>
      <c r="G64" s="26">
        <v>0.434</v>
      </c>
      <c r="H64" s="24">
        <f>(G64*100)/F64-100</f>
        <v>0.4629629629629619</v>
      </c>
      <c r="I64" s="7">
        <f>FLOOR(G64,0.00001)*D64</f>
        <v>2734200.0000000005</v>
      </c>
    </row>
    <row r="65" spans="1:9" ht="13.5">
      <c r="A65" s="5"/>
      <c r="B65" s="21"/>
      <c r="C65" s="31" t="s">
        <v>42</v>
      </c>
      <c r="D65" s="29">
        <v>6300000</v>
      </c>
      <c r="E65" s="25"/>
      <c r="F65" s="26"/>
      <c r="G65" s="27"/>
      <c r="H65" s="24"/>
      <c r="I65" s="7"/>
    </row>
    <row r="66" spans="1:9" ht="13.5">
      <c r="A66" s="5"/>
      <c r="B66" s="21"/>
      <c r="C66" s="31"/>
      <c r="D66" s="29"/>
      <c r="E66" s="25"/>
      <c r="F66" s="26"/>
      <c r="G66" s="27"/>
      <c r="H66" s="24"/>
      <c r="I66" s="7"/>
    </row>
    <row r="67" spans="1:9" ht="13.5">
      <c r="A67" s="5">
        <v>17</v>
      </c>
      <c r="B67" s="21" t="s">
        <v>41</v>
      </c>
      <c r="C67" s="29">
        <v>8556000</v>
      </c>
      <c r="D67" s="32">
        <f>SUM(D68:D69)</f>
        <v>8556000</v>
      </c>
      <c r="E67" s="28">
        <f>(D67*100)/C67</f>
        <v>100</v>
      </c>
      <c r="F67" s="26">
        <v>0.432</v>
      </c>
      <c r="G67" s="26">
        <v>0.45</v>
      </c>
      <c r="H67" s="24">
        <f>(G67*100)/F67-100</f>
        <v>4.166666666666671</v>
      </c>
      <c r="I67" s="7">
        <f>FLOOR(G67,0.00001)*D67</f>
        <v>3850200</v>
      </c>
    </row>
    <row r="68" spans="1:9" ht="13.5">
      <c r="A68" s="5"/>
      <c r="B68" s="21"/>
      <c r="C68" s="31" t="s">
        <v>43</v>
      </c>
      <c r="D68" s="29">
        <v>2500000</v>
      </c>
      <c r="E68" s="25"/>
      <c r="F68" s="26"/>
      <c r="G68" s="27"/>
      <c r="H68" s="24"/>
      <c r="I68" s="7"/>
    </row>
    <row r="69" spans="1:9" ht="13.5">
      <c r="A69" s="5"/>
      <c r="B69" s="21"/>
      <c r="C69" s="31" t="s">
        <v>42</v>
      </c>
      <c r="D69" s="29">
        <v>6056000</v>
      </c>
      <c r="E69" s="25"/>
      <c r="F69" s="26"/>
      <c r="G69" s="27"/>
      <c r="H69" s="24"/>
      <c r="I69" s="7"/>
    </row>
    <row r="70" spans="1:9" ht="13.5">
      <c r="A70" s="5"/>
      <c r="B70" s="21"/>
      <c r="C70" s="31"/>
      <c r="D70" s="29"/>
      <c r="E70" s="25"/>
      <c r="F70" s="26"/>
      <c r="G70" s="27"/>
      <c r="H70" s="24"/>
      <c r="I70" s="7"/>
    </row>
    <row r="71" spans="1:9" ht="13.5">
      <c r="A71" s="11"/>
      <c r="B71" s="14" t="s">
        <v>14</v>
      </c>
      <c r="C71" s="30">
        <f>SUM(C51:C70)</f>
        <v>23041000</v>
      </c>
      <c r="D71" s="33">
        <f>SUM(D51,D54,D58,D61,D64,D67)</f>
        <v>23041000</v>
      </c>
      <c r="E71" s="22">
        <f>(D71*100)/C71</f>
        <v>100</v>
      </c>
      <c r="F71" s="17"/>
      <c r="G71" s="17"/>
      <c r="H71" s="12"/>
      <c r="I71" s="23">
        <f>SUM(I51:I70)</f>
        <v>10169230</v>
      </c>
    </row>
    <row r="72" ht="12.75">
      <c r="C72" s="13"/>
    </row>
    <row r="73" spans="1:9" ht="13.5">
      <c r="A73" s="36" t="s">
        <v>22</v>
      </c>
      <c r="B73" s="37"/>
      <c r="C73" s="37"/>
      <c r="D73" s="37"/>
      <c r="E73" s="37"/>
      <c r="F73" s="37"/>
      <c r="G73" s="37"/>
      <c r="H73" s="37"/>
      <c r="I73" s="38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18</v>
      </c>
      <c r="B75" s="21" t="s">
        <v>23</v>
      </c>
      <c r="C75" s="29">
        <v>0</v>
      </c>
      <c r="D75" s="32">
        <f>SUM(D76:D76)</f>
        <v>0</v>
      </c>
      <c r="E75" s="24">
        <v>0</v>
      </c>
      <c r="F75" s="24">
        <v>0</v>
      </c>
      <c r="G75" s="24">
        <v>0</v>
      </c>
      <c r="H75" s="24">
        <v>0</v>
      </c>
      <c r="I75" s="7">
        <f>FLOOR(G75,0.00001)*D75</f>
        <v>0</v>
      </c>
    </row>
    <row r="76" spans="1:9" ht="13.5">
      <c r="A76" s="5"/>
      <c r="B76" s="21"/>
      <c r="C76" s="31" t="s">
        <v>30</v>
      </c>
      <c r="D76" s="29"/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19</v>
      </c>
      <c r="B78" s="21" t="s">
        <v>23</v>
      </c>
      <c r="C78" s="29">
        <v>0</v>
      </c>
      <c r="D78" s="32">
        <f>SUM(D79)</f>
        <v>0</v>
      </c>
      <c r="E78" s="24">
        <v>0</v>
      </c>
      <c r="F78" s="24">
        <v>0</v>
      </c>
      <c r="G78" s="24">
        <v>0</v>
      </c>
      <c r="H78" s="24">
        <v>0</v>
      </c>
      <c r="I78" s="7">
        <f>FLOOR(G78,0.00001)*D78</f>
        <v>0</v>
      </c>
    </row>
    <row r="79" spans="1:9" ht="13.5">
      <c r="A79" s="5"/>
      <c r="B79" s="21"/>
      <c r="C79" s="31" t="s">
        <v>30</v>
      </c>
      <c r="D79" s="29"/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20</v>
      </c>
      <c r="B81" s="21" t="s">
        <v>23</v>
      </c>
      <c r="C81" s="29">
        <v>0</v>
      </c>
      <c r="D81" s="32">
        <f>SUM(D82:D82)</f>
        <v>0</v>
      </c>
      <c r="E81" s="24">
        <v>0</v>
      </c>
      <c r="F81" s="24">
        <v>0</v>
      </c>
      <c r="G81" s="24">
        <v>0</v>
      </c>
      <c r="H81" s="24">
        <v>0</v>
      </c>
      <c r="I81" s="7">
        <f>FLOOR(G81,0.00001)*D81</f>
        <v>0</v>
      </c>
    </row>
    <row r="82" spans="1:9" ht="13.5">
      <c r="A82" s="5"/>
      <c r="B82" s="21"/>
      <c r="C82" s="31" t="s">
        <v>30</v>
      </c>
      <c r="D82" s="29"/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21</v>
      </c>
      <c r="B84" s="21" t="s">
        <v>44</v>
      </c>
      <c r="C84" s="29">
        <v>0</v>
      </c>
      <c r="D84" s="32">
        <f>SUM(D85)</f>
        <v>0</v>
      </c>
      <c r="E84" s="24">
        <v>0</v>
      </c>
      <c r="F84" s="24">
        <v>0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1" t="s">
        <v>30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22</v>
      </c>
      <c r="B87" s="21" t="s">
        <v>25</v>
      </c>
      <c r="C87" s="29">
        <v>0</v>
      </c>
      <c r="D87" s="32">
        <f>SUM(D88)</f>
        <v>0</v>
      </c>
      <c r="E87" s="24">
        <v>0</v>
      </c>
      <c r="F87" s="24">
        <v>0</v>
      </c>
      <c r="G87" s="24">
        <v>0</v>
      </c>
      <c r="H87" s="24">
        <v>0</v>
      </c>
      <c r="I87" s="7">
        <f>FLOOR(G87,0.00001)*D87</f>
        <v>0</v>
      </c>
    </row>
    <row r="88" spans="1:9" ht="13.5">
      <c r="A88" s="5"/>
      <c r="B88" s="21"/>
      <c r="C88" s="31" t="s">
        <v>30</v>
      </c>
      <c r="D88" s="29"/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11"/>
      <c r="B90" s="14" t="s">
        <v>14</v>
      </c>
      <c r="C90" s="30">
        <f>SUM(C75:C89)</f>
        <v>0</v>
      </c>
      <c r="D90" s="33">
        <f>SUM(D75,D78,D81,D84,D87)</f>
        <v>0</v>
      </c>
      <c r="E90" s="22">
        <v>0</v>
      </c>
      <c r="F90" s="17"/>
      <c r="G90" s="17"/>
      <c r="H90" s="12"/>
      <c r="I90" s="23">
        <f>SUM(I75:I89)</f>
        <v>0</v>
      </c>
    </row>
    <row r="91" ht="12.75">
      <c r="C91" s="13"/>
    </row>
    <row r="92" spans="1:9" ht="13.5">
      <c r="A92" s="15"/>
      <c r="B92" s="14" t="s">
        <v>12</v>
      </c>
      <c r="C92" s="30">
        <f>SUM(C13,C47,C71,C90)</f>
        <v>23041000</v>
      </c>
      <c r="D92" s="30">
        <f>SUM(D13,D47,D71,D90)</f>
        <v>23041000</v>
      </c>
      <c r="E92" s="22">
        <f>(D92*100)/C92</f>
        <v>100</v>
      </c>
      <c r="F92" s="16"/>
      <c r="G92" s="16"/>
      <c r="H92" s="16"/>
      <c r="I92" s="34">
        <f>SUM(I13,I47,I71,I90)</f>
        <v>10169230</v>
      </c>
    </row>
  </sheetData>
  <sheetProtection/>
  <mergeCells count="5">
    <mergeCell ref="A73:I73"/>
    <mergeCell ref="A2:I2"/>
    <mergeCell ref="A49:I49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2011-09-19T15:45:36Z</dcterms:modified>
  <cp:category/>
  <cp:version/>
  <cp:contentType/>
  <cp:contentStatus/>
</cp:coreProperties>
</file>