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53 CAFÉ VENDA " sheetId="1" r:id="rId1"/>
  </sheets>
  <definedNames/>
  <calcPr fullCalcOnLoad="1"/>
</workbook>
</file>

<file path=xl/sharedStrings.xml><?xml version="1.0" encoding="utf-8"?>
<sst xmlns="http://schemas.openxmlformats.org/spreadsheetml/2006/main" count="62" uniqueCount="28">
  <si>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</si>
  <si>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</si>
  <si>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</si>
  <si>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</si>
  <si>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</si>
  <si>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</si>
  <si>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</si>
  <si>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</si>
  <si>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</si>
  <si>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</si>
  <si>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</si>
  <si>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</si>
  <si>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</si>
  <si>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</si>
  <si>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</si>
  <si>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</si>
  <si>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</si>
  <si>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</si>
  <si>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</si>
  <si>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</si>
  <si>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MG</t>
  </si>
  <si>
    <t>Manhumirim</t>
  </si>
  <si>
    <t>Teofilo Otoni</t>
  </si>
  <si>
    <t>BCMM</t>
  </si>
  <si>
    <t>BBSB</t>
  </si>
  <si>
    <t>BCML</t>
  </si>
  <si>
    <t>BBM SP</t>
  </si>
  <si>
    <t xml:space="preserve">        AVISO DE VENDA DE CAFÉ EM GRÃOS – Nº 353/11 - 02/09/2011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</si>
</sst>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3"/>
  <sheetViews>
    <sheetView tabSelected="1" workbookViewId="0" topLeftCell="A1">
      <selection activeCell="G47" sqref="G47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27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21</v>
      </c>
      <c r="C10" s="26">
        <v>177824.5</v>
      </c>
      <c r="D10" s="29">
        <f>SUM(D11:D12)</f>
        <v>177824</v>
      </c>
      <c r="E10" s="25">
        <f>(D10*100)/C10</f>
        <v>99.9997188238966</v>
      </c>
      <c r="F10" s="23">
        <v>3.6734</v>
      </c>
      <c r="G10" s="23">
        <v>3.6734</v>
      </c>
      <c r="H10" s="21">
        <f>(G10*100)/F10-100</f>
        <v>0</v>
      </c>
      <c r="I10" s="6">
        <f>FLOOR(G10,0.00001)*D10</f>
        <v>653218.6816000001</v>
      </c>
    </row>
    <row r="11" spans="1:9" ht="13.5">
      <c r="A11" s="5"/>
      <c r="B11" s="18"/>
      <c r="C11" s="28" t="s">
        <v>23</v>
      </c>
      <c r="D11" s="26">
        <v>60500</v>
      </c>
      <c r="E11" s="22"/>
      <c r="F11" s="23"/>
      <c r="G11" s="24"/>
      <c r="H11" s="21"/>
      <c r="I11" s="6"/>
    </row>
    <row r="12" spans="1:9" ht="13.5">
      <c r="A12" s="5"/>
      <c r="B12" s="18"/>
      <c r="C12" s="28" t="s">
        <v>25</v>
      </c>
      <c r="D12" s="26">
        <v>117324</v>
      </c>
      <c r="E12" s="22"/>
      <c r="F12" s="23"/>
      <c r="G12" s="24"/>
      <c r="H12" s="21"/>
      <c r="I12" s="6"/>
    </row>
    <row r="13" spans="1:9" ht="13.5">
      <c r="A13" s="5"/>
      <c r="B13" s="18"/>
      <c r="C13" s="28"/>
      <c r="D13" s="26"/>
      <c r="E13" s="22"/>
      <c r="F13" s="23"/>
      <c r="G13" s="24"/>
      <c r="H13" s="21"/>
      <c r="I13" s="6"/>
    </row>
    <row r="14" spans="1:9" ht="13.5">
      <c r="A14" s="5">
        <v>2</v>
      </c>
      <c r="B14" s="18" t="s">
        <v>21</v>
      </c>
      <c r="C14" s="26">
        <v>904553</v>
      </c>
      <c r="D14" s="29">
        <f>SUM(D15:D17)</f>
        <v>484000</v>
      </c>
      <c r="E14" s="25">
        <f>(D14*100)/C14</f>
        <v>53.50709134788122</v>
      </c>
      <c r="F14" s="23">
        <v>3.6734</v>
      </c>
      <c r="G14" s="23">
        <v>3.6734</v>
      </c>
      <c r="H14" s="21">
        <f>(G14*100)/F14-100</f>
        <v>0</v>
      </c>
      <c r="I14" s="6">
        <f>FLOOR(G14,0.00001)*D14</f>
        <v>1777925.6000000003</v>
      </c>
    </row>
    <row r="15" spans="1:9" ht="13.5">
      <c r="A15" s="5"/>
      <c r="B15" s="18"/>
      <c r="C15" s="28" t="s">
        <v>23</v>
      </c>
      <c r="D15" s="26">
        <v>136125</v>
      </c>
      <c r="E15" s="22"/>
      <c r="F15" s="23"/>
      <c r="G15" s="24"/>
      <c r="H15" s="21"/>
      <c r="I15" s="6"/>
    </row>
    <row r="16" spans="1:9" ht="13.5">
      <c r="A16" s="5"/>
      <c r="B16" s="18"/>
      <c r="C16" s="28" t="s">
        <v>24</v>
      </c>
      <c r="D16" s="26">
        <v>15125</v>
      </c>
      <c r="E16" s="22"/>
      <c r="F16" s="23"/>
      <c r="G16" s="24"/>
      <c r="H16" s="21"/>
      <c r="I16" s="6"/>
    </row>
    <row r="17" spans="1:9" ht="13.5">
      <c r="A17" s="5"/>
      <c r="B17" s="18"/>
      <c r="C17" s="28" t="s">
        <v>25</v>
      </c>
      <c r="D17" s="26">
        <v>332750</v>
      </c>
      <c r="E17" s="22"/>
      <c r="F17" s="23"/>
      <c r="G17" s="24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>
        <v>3</v>
      </c>
      <c r="B19" s="18" t="s">
        <v>21</v>
      </c>
      <c r="C19" s="26">
        <v>1147.5</v>
      </c>
      <c r="D19" s="29">
        <f>SUM(D20:D20)</f>
        <v>0</v>
      </c>
      <c r="E19" s="25">
        <f>(D19*100)/C19</f>
        <v>0</v>
      </c>
      <c r="F19" s="23">
        <v>3.6734</v>
      </c>
      <c r="G19" s="21">
        <v>0</v>
      </c>
      <c r="H19" s="21">
        <v>0</v>
      </c>
      <c r="I19" s="6">
        <f>FLOOR(G19,0.00001)*D19</f>
        <v>0</v>
      </c>
    </row>
    <row r="20" spans="1:9" ht="13.5">
      <c r="A20" s="5"/>
      <c r="B20" s="18"/>
      <c r="C20" s="28" t="s">
        <v>19</v>
      </c>
      <c r="D20" s="29"/>
      <c r="E20" s="25"/>
      <c r="F20" s="23"/>
      <c r="G20" s="21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>
        <v>4</v>
      </c>
      <c r="B22" s="18" t="s">
        <v>21</v>
      </c>
      <c r="C22" s="26">
        <v>993954</v>
      </c>
      <c r="D22" s="29">
        <f>SUM(D23:D24)</f>
        <v>616975</v>
      </c>
      <c r="E22" s="25">
        <f>(D22*100)/C22</f>
        <v>62.07279210104291</v>
      </c>
      <c r="F22" s="23">
        <v>3.6734</v>
      </c>
      <c r="G22" s="23">
        <v>3.6734</v>
      </c>
      <c r="H22" s="21">
        <f>(G22*100)/F22-100</f>
        <v>0</v>
      </c>
      <c r="I22" s="6">
        <f>FLOOR(G22,0.00001)*D22</f>
        <v>2266395.9650000003</v>
      </c>
    </row>
    <row r="23" spans="1:9" ht="13.5">
      <c r="A23" s="5"/>
      <c r="B23" s="18"/>
      <c r="C23" s="28" t="s">
        <v>23</v>
      </c>
      <c r="D23" s="26">
        <v>163225</v>
      </c>
      <c r="E23" s="22"/>
      <c r="F23" s="23"/>
      <c r="G23" s="24"/>
      <c r="H23" s="21"/>
      <c r="I23" s="6"/>
    </row>
    <row r="24" spans="1:9" ht="13.5">
      <c r="A24" s="5"/>
      <c r="B24" s="18"/>
      <c r="C24" s="28" t="s">
        <v>25</v>
      </c>
      <c r="D24" s="26">
        <v>453750</v>
      </c>
      <c r="E24" s="22"/>
      <c r="F24" s="23"/>
      <c r="G24" s="24"/>
      <c r="H24" s="21"/>
      <c r="I24" s="6"/>
    </row>
    <row r="25" spans="1:9" ht="13.5">
      <c r="A25" s="5"/>
      <c r="B25" s="18"/>
      <c r="C25" s="28"/>
      <c r="D25" s="26"/>
      <c r="E25" s="22"/>
      <c r="F25" s="23"/>
      <c r="G25" s="24"/>
      <c r="H25" s="21"/>
      <c r="I25" s="6"/>
    </row>
    <row r="26" spans="1:9" ht="13.5">
      <c r="A26" s="5">
        <v>5</v>
      </c>
      <c r="B26" s="18" t="s">
        <v>21</v>
      </c>
      <c r="C26" s="26">
        <v>1745598</v>
      </c>
      <c r="D26" s="29">
        <f>SUM(D27:D27)</f>
        <v>27225</v>
      </c>
      <c r="E26" s="25">
        <f>(D26*100)/C26</f>
        <v>1.559637442297711</v>
      </c>
      <c r="F26" s="23">
        <v>3.6734</v>
      </c>
      <c r="G26" s="23">
        <v>3.6734</v>
      </c>
      <c r="H26" s="21">
        <f>(G26*100)/F26-100</f>
        <v>0</v>
      </c>
      <c r="I26" s="6">
        <f>FLOOR(G26,0.00001)*D26</f>
        <v>100008.31500000002</v>
      </c>
    </row>
    <row r="27" spans="1:9" ht="13.5">
      <c r="A27" s="5"/>
      <c r="B27" s="18"/>
      <c r="C27" s="28" t="s">
        <v>23</v>
      </c>
      <c r="D27" s="26">
        <v>27225</v>
      </c>
      <c r="E27" s="22"/>
      <c r="F27" s="23"/>
      <c r="G27" s="24"/>
      <c r="H27" s="21"/>
      <c r="I27" s="6"/>
    </row>
    <row r="28" spans="1:9" ht="13.5">
      <c r="A28" s="5"/>
      <c r="B28" s="18"/>
      <c r="C28" s="28"/>
      <c r="D28" s="26"/>
      <c r="E28" s="22"/>
      <c r="F28" s="23"/>
      <c r="G28" s="24"/>
      <c r="H28" s="21"/>
      <c r="I28" s="6"/>
    </row>
    <row r="29" spans="1:9" ht="13.5">
      <c r="A29" s="5">
        <v>6</v>
      </c>
      <c r="B29" s="18" t="s">
        <v>22</v>
      </c>
      <c r="C29" s="26">
        <v>15034.5</v>
      </c>
      <c r="D29" s="29">
        <f>SUM(D30:D30)</f>
        <v>0</v>
      </c>
      <c r="E29" s="25">
        <f>(D29*100)/C29</f>
        <v>0</v>
      </c>
      <c r="F29" s="23">
        <v>3.6734</v>
      </c>
      <c r="G29" s="21">
        <v>0</v>
      </c>
      <c r="H29" s="21">
        <v>0</v>
      </c>
      <c r="I29" s="6">
        <f>FLOOR(G29,0.00001)*D29</f>
        <v>0</v>
      </c>
    </row>
    <row r="30" spans="1:9" ht="13.5">
      <c r="A30" s="5"/>
      <c r="B30" s="18"/>
      <c r="C30" s="28" t="s">
        <v>19</v>
      </c>
      <c r="D30" s="29"/>
      <c r="E30" s="25"/>
      <c r="F30" s="23"/>
      <c r="G30" s="23"/>
      <c r="H30" s="21"/>
      <c r="I30" s="6"/>
    </row>
    <row r="31" spans="1:9" ht="13.5">
      <c r="A31" s="5"/>
      <c r="B31" s="18"/>
      <c r="C31" s="28"/>
      <c r="D31" s="26"/>
      <c r="E31" s="22"/>
      <c r="F31" s="23"/>
      <c r="G31" s="24"/>
      <c r="H31" s="21"/>
      <c r="I31" s="6"/>
    </row>
    <row r="32" spans="1:9" ht="13.5">
      <c r="A32" s="5">
        <v>7</v>
      </c>
      <c r="B32" s="18" t="s">
        <v>22</v>
      </c>
      <c r="C32" s="26">
        <v>82660.5</v>
      </c>
      <c r="D32" s="29">
        <f>SUM(D33:D33)</f>
        <v>0</v>
      </c>
      <c r="E32" s="25">
        <f>(D32*100)/C32</f>
        <v>0</v>
      </c>
      <c r="F32" s="23">
        <v>3.6734</v>
      </c>
      <c r="G32" s="21">
        <v>0</v>
      </c>
      <c r="H32" s="21">
        <v>0</v>
      </c>
      <c r="I32" s="6">
        <f>FLOOR(G32,0.00001)*D32</f>
        <v>0</v>
      </c>
    </row>
    <row r="33" spans="1:9" ht="13.5">
      <c r="A33" s="5"/>
      <c r="B33" s="18"/>
      <c r="C33" s="28" t="s">
        <v>19</v>
      </c>
      <c r="D33" s="26"/>
      <c r="E33" s="22"/>
      <c r="F33" s="23"/>
      <c r="G33" s="24"/>
      <c r="H33" s="21"/>
      <c r="I33" s="6"/>
    </row>
    <row r="34" spans="1:9" ht="13.5">
      <c r="A34" s="5"/>
      <c r="B34" s="18"/>
      <c r="C34" s="28"/>
      <c r="D34" s="26"/>
      <c r="E34" s="22"/>
      <c r="F34" s="23"/>
      <c r="G34" s="24"/>
      <c r="H34" s="21"/>
      <c r="I34" s="6"/>
    </row>
    <row r="35" spans="1:9" ht="13.5">
      <c r="A35" s="5">
        <v>8</v>
      </c>
      <c r="B35" s="18" t="s">
        <v>22</v>
      </c>
      <c r="C35" s="26">
        <v>130618</v>
      </c>
      <c r="D35" s="29">
        <f>SUM(D36:D36)</f>
        <v>60000</v>
      </c>
      <c r="E35" s="25">
        <f>(D35*100)/C35</f>
        <v>45.93547596809016</v>
      </c>
      <c r="F35" s="23">
        <v>3.6734</v>
      </c>
      <c r="G35" s="23">
        <v>3.6734</v>
      </c>
      <c r="H35" s="21">
        <f>(G35*100)/F35-100</f>
        <v>0</v>
      </c>
      <c r="I35" s="6">
        <f>FLOOR(G35,0.00001)*D35</f>
        <v>220404.00000000003</v>
      </c>
    </row>
    <row r="36" spans="1:9" ht="13.5">
      <c r="A36" s="5"/>
      <c r="B36" s="18"/>
      <c r="C36" s="28" t="s">
        <v>26</v>
      </c>
      <c r="D36" s="26">
        <v>60000</v>
      </c>
      <c r="E36" s="22"/>
      <c r="F36" s="23"/>
      <c r="G36" s="24"/>
      <c r="H36" s="21"/>
      <c r="I36" s="6"/>
    </row>
    <row r="37" spans="1:9" ht="13.5">
      <c r="A37" s="5"/>
      <c r="B37" s="18"/>
      <c r="C37" s="28"/>
      <c r="D37" s="26"/>
      <c r="E37" s="22"/>
      <c r="F37" s="23"/>
      <c r="G37" s="24"/>
      <c r="H37" s="21"/>
      <c r="I37" s="6"/>
    </row>
    <row r="38" spans="1:9" ht="13.5">
      <c r="A38" s="5">
        <v>9</v>
      </c>
      <c r="B38" s="18" t="s">
        <v>22</v>
      </c>
      <c r="C38" s="26">
        <v>124179</v>
      </c>
      <c r="D38" s="29">
        <f>SUM(D39:D39)</f>
        <v>30250</v>
      </c>
      <c r="E38" s="25">
        <f>(D38*100)/C38</f>
        <v>24.35999645672779</v>
      </c>
      <c r="F38" s="23">
        <v>3.6734</v>
      </c>
      <c r="G38" s="23">
        <v>3.6734</v>
      </c>
      <c r="H38" s="21">
        <f>(G38*100)/F38-100</f>
        <v>0</v>
      </c>
      <c r="I38" s="6">
        <f>FLOOR(G38,0.00001)*D38</f>
        <v>111120.35000000002</v>
      </c>
    </row>
    <row r="39" spans="1:9" ht="13.5">
      <c r="A39" s="5"/>
      <c r="B39" s="18"/>
      <c r="C39" s="28" t="s">
        <v>25</v>
      </c>
      <c r="D39" s="26">
        <v>30250</v>
      </c>
      <c r="E39" s="22"/>
      <c r="F39" s="23"/>
      <c r="G39" s="24"/>
      <c r="H39" s="21"/>
      <c r="I39" s="6"/>
    </row>
    <row r="40" spans="1:9" ht="13.5">
      <c r="A40" s="5"/>
      <c r="B40" s="18"/>
      <c r="C40" s="28"/>
      <c r="D40" s="26"/>
      <c r="E40" s="22"/>
      <c r="F40" s="23"/>
      <c r="G40" s="24"/>
      <c r="H40" s="21"/>
      <c r="I40" s="6"/>
    </row>
    <row r="41" spans="1:9" ht="13.5">
      <c r="A41" s="5">
        <v>10</v>
      </c>
      <c r="B41" s="18" t="s">
        <v>22</v>
      </c>
      <c r="C41" s="26">
        <v>8541</v>
      </c>
      <c r="D41" s="29">
        <f>SUM(D42:D42)</f>
        <v>0</v>
      </c>
      <c r="E41" s="25">
        <f>(D41*100)/C41</f>
        <v>0</v>
      </c>
      <c r="F41" s="23">
        <v>3.6734</v>
      </c>
      <c r="G41" s="21">
        <v>0</v>
      </c>
      <c r="H41" s="21">
        <v>0</v>
      </c>
      <c r="I41" s="6">
        <f>FLOOR(G41,0.00001)*D41</f>
        <v>0</v>
      </c>
    </row>
    <row r="42" spans="1:9" ht="13.5">
      <c r="A42" s="5"/>
      <c r="B42" s="18"/>
      <c r="C42" s="28" t="s">
        <v>19</v>
      </c>
      <c r="D42" s="26"/>
      <c r="E42" s="22"/>
      <c r="F42" s="23"/>
      <c r="G42" s="24"/>
      <c r="H42" s="21"/>
      <c r="I42" s="6"/>
    </row>
    <row r="43" spans="1:9" ht="13.5">
      <c r="A43" s="5"/>
      <c r="B43" s="18"/>
      <c r="C43" s="28"/>
      <c r="D43" s="26"/>
      <c r="E43" s="22"/>
      <c r="F43" s="23"/>
      <c r="G43" s="24"/>
      <c r="H43" s="21"/>
      <c r="I43" s="6"/>
    </row>
    <row r="44" spans="1:9" ht="13.5">
      <c r="A44" s="5">
        <v>11</v>
      </c>
      <c r="B44" s="18" t="s">
        <v>22</v>
      </c>
      <c r="C44" s="26">
        <v>1648</v>
      </c>
      <c r="D44" s="29">
        <f>SUM(D45:D45)</f>
        <v>0</v>
      </c>
      <c r="E44" s="25">
        <f>(D44*100)/C44</f>
        <v>0</v>
      </c>
      <c r="F44" s="23">
        <v>3.6734</v>
      </c>
      <c r="G44" s="21">
        <v>0</v>
      </c>
      <c r="H44" s="21">
        <v>0</v>
      </c>
      <c r="I44" s="6">
        <f>FLOOR(G44,0.00001)*D44</f>
        <v>0</v>
      </c>
    </row>
    <row r="45" spans="1:9" ht="13.5">
      <c r="A45" s="5"/>
      <c r="B45" s="18"/>
      <c r="C45" s="28" t="s">
        <v>19</v>
      </c>
      <c r="D45" s="26"/>
      <c r="E45" s="22"/>
      <c r="F45" s="23"/>
      <c r="G45" s="24"/>
      <c r="H45" s="21"/>
      <c r="I45" s="6"/>
    </row>
    <row r="46" spans="1:9" ht="13.5">
      <c r="A46" s="5"/>
      <c r="B46" s="18"/>
      <c r="C46" s="28"/>
      <c r="D46" s="26"/>
      <c r="E46" s="22"/>
      <c r="F46" s="23"/>
      <c r="G46" s="24"/>
      <c r="H46" s="21"/>
      <c r="I46" s="6"/>
    </row>
    <row r="47" spans="1:9" ht="13.5">
      <c r="A47" s="5">
        <v>12</v>
      </c>
      <c r="B47" s="18" t="s">
        <v>22</v>
      </c>
      <c r="C47" s="26">
        <v>268036</v>
      </c>
      <c r="D47" s="29">
        <f>SUM(D48:D50)</f>
        <v>268036</v>
      </c>
      <c r="E47" s="25">
        <f>(D47*100)/C47</f>
        <v>100</v>
      </c>
      <c r="F47" s="23">
        <v>3.6734</v>
      </c>
      <c r="G47" s="23">
        <v>3.69</v>
      </c>
      <c r="H47" s="21">
        <f>(G47*100)/F47-100</f>
        <v>0.45189742472913963</v>
      </c>
      <c r="I47" s="6">
        <f>FLOOR(G47,0.00001)*D47</f>
        <v>989052.8400000001</v>
      </c>
    </row>
    <row r="48" spans="1:9" ht="13.5">
      <c r="A48" s="5"/>
      <c r="B48" s="18"/>
      <c r="C48" s="28" t="s">
        <v>23</v>
      </c>
      <c r="D48" s="26">
        <v>27225</v>
      </c>
      <c r="E48" s="22"/>
      <c r="F48" s="23"/>
      <c r="G48" s="24"/>
      <c r="H48" s="21"/>
      <c r="I48" s="6"/>
    </row>
    <row r="49" spans="1:9" ht="13.5">
      <c r="A49" s="5"/>
      <c r="B49" s="18"/>
      <c r="C49" s="28" t="s">
        <v>24</v>
      </c>
      <c r="D49" s="26">
        <v>60500</v>
      </c>
      <c r="E49" s="22"/>
      <c r="F49" s="23"/>
      <c r="G49" s="24"/>
      <c r="H49" s="21"/>
      <c r="I49" s="6"/>
    </row>
    <row r="50" spans="1:9" ht="13.5">
      <c r="A50" s="5"/>
      <c r="B50" s="18"/>
      <c r="C50" s="28" t="s">
        <v>25</v>
      </c>
      <c r="D50" s="26">
        <v>180311</v>
      </c>
      <c r="E50" s="22"/>
      <c r="F50" s="23"/>
      <c r="G50" s="24"/>
      <c r="H50" s="21"/>
      <c r="I50" s="6"/>
    </row>
    <row r="51" spans="1:9" ht="13.5">
      <c r="A51" s="5"/>
      <c r="B51" s="18"/>
      <c r="C51" s="28"/>
      <c r="D51" s="26"/>
      <c r="E51" s="22"/>
      <c r="F51" s="23"/>
      <c r="G51" s="24"/>
      <c r="H51" s="21"/>
      <c r="I51" s="6"/>
    </row>
    <row r="52" spans="1:9" ht="13.5">
      <c r="A52" s="5">
        <v>13</v>
      </c>
      <c r="B52" s="18" t="s">
        <v>22</v>
      </c>
      <c r="C52" s="26">
        <v>0.5</v>
      </c>
      <c r="D52" s="29">
        <f>SUM(D53:D53)</f>
        <v>0</v>
      </c>
      <c r="E52" s="25">
        <f>(D52*100)/C52</f>
        <v>0</v>
      </c>
      <c r="F52" s="23">
        <v>3.6734</v>
      </c>
      <c r="G52" s="21">
        <v>0</v>
      </c>
      <c r="H52" s="21">
        <v>0</v>
      </c>
      <c r="I52" s="6">
        <f>FLOOR(G52,0.00001)*D52</f>
        <v>0</v>
      </c>
    </row>
    <row r="53" spans="1:9" ht="13.5">
      <c r="A53" s="5"/>
      <c r="B53" s="18"/>
      <c r="C53" s="28" t="s">
        <v>19</v>
      </c>
      <c r="D53" s="26"/>
      <c r="E53" s="22"/>
      <c r="F53" s="23"/>
      <c r="G53" s="24"/>
      <c r="H53" s="21"/>
      <c r="I53" s="6"/>
    </row>
    <row r="54" spans="1:9" ht="13.5">
      <c r="A54" s="5"/>
      <c r="B54" s="18"/>
      <c r="C54" s="28"/>
      <c r="D54" s="26"/>
      <c r="E54" s="22"/>
      <c r="F54" s="23"/>
      <c r="G54" s="24"/>
      <c r="H54" s="21"/>
      <c r="I54" s="6"/>
    </row>
    <row r="55" spans="1:9" ht="13.5">
      <c r="A55" s="5">
        <v>14</v>
      </c>
      <c r="B55" s="18" t="s">
        <v>22</v>
      </c>
      <c r="C55" s="26">
        <v>12450.5</v>
      </c>
      <c r="D55" s="29">
        <f>SUM(D56:D56)</f>
        <v>12450.5</v>
      </c>
      <c r="E55" s="25">
        <f>(D55*100)/C55</f>
        <v>100</v>
      </c>
      <c r="F55" s="23">
        <v>3.6734</v>
      </c>
      <c r="G55" s="23">
        <v>3.6734</v>
      </c>
      <c r="H55" s="21">
        <f>(G55*100)/F55-100</f>
        <v>0</v>
      </c>
      <c r="I55" s="6">
        <f>FLOOR(G55,0.00001)*D55</f>
        <v>45735.66670000001</v>
      </c>
    </row>
    <row r="56" spans="1:9" ht="13.5">
      <c r="A56" s="5"/>
      <c r="B56" s="18"/>
      <c r="C56" s="28" t="s">
        <v>26</v>
      </c>
      <c r="D56" s="26">
        <v>12450.5</v>
      </c>
      <c r="E56" s="22"/>
      <c r="F56" s="23"/>
      <c r="G56" s="24"/>
      <c r="H56" s="21"/>
      <c r="I56" s="6"/>
    </row>
    <row r="57" spans="1:9" ht="13.5">
      <c r="A57" s="5"/>
      <c r="B57" s="18"/>
      <c r="C57" s="28"/>
      <c r="D57" s="26"/>
      <c r="E57" s="22"/>
      <c r="F57" s="23"/>
      <c r="G57" s="24"/>
      <c r="H57" s="21"/>
      <c r="I57" s="6"/>
    </row>
    <row r="58" spans="1:9" ht="13.5">
      <c r="A58" s="5">
        <v>15</v>
      </c>
      <c r="B58" s="18" t="s">
        <v>22</v>
      </c>
      <c r="C58" s="26">
        <v>1942.5</v>
      </c>
      <c r="D58" s="29">
        <f>SUM(D59:D59)</f>
        <v>1942.5</v>
      </c>
      <c r="E58" s="25">
        <f>(D58*100)/C58</f>
        <v>100</v>
      </c>
      <c r="F58" s="23">
        <v>3.6734</v>
      </c>
      <c r="G58" s="23">
        <v>3.6734</v>
      </c>
      <c r="H58" s="21">
        <f>(G58*100)/F58-100</f>
        <v>0</v>
      </c>
      <c r="I58" s="6">
        <f>FLOOR(G58,0.00001)*D58</f>
        <v>7135.579500000001</v>
      </c>
    </row>
    <row r="59" spans="1:9" ht="13.5">
      <c r="A59" s="5"/>
      <c r="B59" s="18"/>
      <c r="C59" s="28" t="s">
        <v>26</v>
      </c>
      <c r="D59" s="26">
        <v>1942.5</v>
      </c>
      <c r="E59" s="22"/>
      <c r="F59" s="23"/>
      <c r="G59" s="24"/>
      <c r="H59" s="21"/>
      <c r="I59" s="6"/>
    </row>
    <row r="60" spans="1:9" ht="13.5">
      <c r="A60" s="5"/>
      <c r="B60" s="18"/>
      <c r="C60" s="28"/>
      <c r="D60" s="26"/>
      <c r="E60" s="22"/>
      <c r="F60" s="23"/>
      <c r="G60" s="24"/>
      <c r="H60" s="21"/>
      <c r="I60" s="6"/>
    </row>
    <row r="61" spans="1:9" ht="13.5">
      <c r="A61" s="10"/>
      <c r="B61" s="12" t="s">
        <v>14</v>
      </c>
      <c r="C61" s="27">
        <f>SUM(C10:C60)</f>
        <v>4468187.5</v>
      </c>
      <c r="D61" s="30">
        <f>SUM(D10,D14,D19,D22,D26,D29,D32,D35,D38,D41,D44,D47,D52,D55,D58)</f>
        <v>1678703</v>
      </c>
      <c r="E61" s="19">
        <f>(D61*100)/C61</f>
        <v>37.57011092305325</v>
      </c>
      <c r="F61" s="15"/>
      <c r="G61" s="15"/>
      <c r="H61" s="11"/>
      <c r="I61" s="20">
        <f>SUM(I10:I60)</f>
        <v>6170996.9978</v>
      </c>
    </row>
    <row r="62" spans="1:9" ht="13.5">
      <c r="A62" s="5"/>
      <c r="B62" s="18"/>
      <c r="C62" s="28"/>
      <c r="D62" s="26"/>
      <c r="E62" s="22"/>
      <c r="F62" s="23"/>
      <c r="G62" s="24"/>
      <c r="H62" s="21"/>
      <c r="I62" s="6"/>
    </row>
    <row r="63" spans="1:9" ht="13.5">
      <c r="A63" s="13"/>
      <c r="B63" s="12" t="s">
        <v>12</v>
      </c>
      <c r="C63" s="27">
        <f>SUM(C61)</f>
        <v>4468187.5</v>
      </c>
      <c r="D63" s="27">
        <f>SUM(D61)</f>
        <v>1678703</v>
      </c>
      <c r="E63" s="19">
        <f>(D63*100)/C63</f>
        <v>37.57011092305325</v>
      </c>
      <c r="F63" s="14"/>
      <c r="G63" s="14"/>
      <c r="H63" s="14"/>
      <c r="I63" s="31">
        <f>SUM(I61)</f>
        <v>6170996.9978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2011-09-02T13:34:43Z</cp:lastPrinted>
  <dcterms:created xsi:type="dcterms:W3CDTF">2005-05-09T20:19:33Z</dcterms:created>
  <dcterms:modified xsi:type="dcterms:W3CDTF">2011-09-02T13:34:50Z</dcterms:modified>
  <cp:category/>
  <cp:version/>
  <cp:contentType/>
  <cp:contentStatus/>
</cp:coreProperties>
</file>