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39 CAFÉ VENDA 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<sst xmlns="http://schemas.openxmlformats.org/spreadsheetml/2006/main" count="63" uniqueCount="30">
  <si>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</si>
  <si>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</si>
  <si>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</si>
  <si>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</si>
  <si>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</si>
  <si>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</si>
  <si>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</si>
  <si>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</si>
  <si>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</si>
  <si>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</si>
  <si>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</si>
  <si>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</si>
  <si>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</si>
  <si>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</si>
  <si>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</si>
  <si>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</si>
  <si>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</si>
  <si>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</si>
  <si>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</si>
  <si>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</si>
  <si>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</si>
  <si>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Manhumirim</t>
  </si>
  <si>
    <t>Teofilo Otoni</t>
  </si>
  <si>
    <t>BCMM</t>
  </si>
  <si>
    <t>BBSB</t>
  </si>
  <si>
    <t xml:space="preserve">        AVISO DE VENDA DE CAFÉ EM GRÃOS – Nº 339/11 - 26/08/2011</t>
  </si>
  <si>
    <t>BCML</t>
  </si>
  <si>
    <t>BBM MG</t>
  </si>
  <si>
    <t>BCSP</t>
  </si>
  <si>
    <t>BBM SP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</si>
</sst>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25">
      <selection activeCell="H52" sqref="H52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1745598</v>
      </c>
      <c r="D10" s="29">
        <f>SUM(D11:D11)</f>
        <v>0</v>
      </c>
      <c r="E10" s="25">
        <f>(D10*100)/C10</f>
        <v>0</v>
      </c>
      <c r="F10" s="23">
        <v>3.6734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1056874</v>
      </c>
      <c r="D13" s="29">
        <f>SUM(D14:D14)</f>
        <v>62920</v>
      </c>
      <c r="E13" s="25">
        <f>(D13*100)/C13</f>
        <v>5.953405987847179</v>
      </c>
      <c r="F13" s="23">
        <v>3.6734</v>
      </c>
      <c r="G13" s="23">
        <v>3.6734</v>
      </c>
      <c r="H13" s="21">
        <f>(G13*100)/F13-100</f>
        <v>0</v>
      </c>
      <c r="I13" s="6">
        <f>FLOOR(G13,0.00001)*D13</f>
        <v>231130.32800000004</v>
      </c>
    </row>
    <row r="14" spans="1:9" ht="13.5">
      <c r="A14" s="5"/>
      <c r="B14" s="18"/>
      <c r="C14" s="28" t="s">
        <v>23</v>
      </c>
      <c r="D14" s="26">
        <v>62920</v>
      </c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1147.5</v>
      </c>
      <c r="D16" s="29">
        <f>SUM(D17:D17)</f>
        <v>0</v>
      </c>
      <c r="E16" s="25">
        <f>(D16*100)/C16</f>
        <v>0</v>
      </c>
      <c r="F16" s="23">
        <v>3.6734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9"/>
      <c r="E17" s="25"/>
      <c r="F17" s="23"/>
      <c r="G17" s="21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967473</v>
      </c>
      <c r="D19" s="29">
        <f>SUM(D20:D20)</f>
        <v>62920</v>
      </c>
      <c r="E19" s="25">
        <f>(D19*100)/C19</f>
        <v>6.5035406672847715</v>
      </c>
      <c r="F19" s="23">
        <v>3.6734</v>
      </c>
      <c r="G19" s="23">
        <v>3.6734</v>
      </c>
      <c r="H19" s="21">
        <f>(G19*100)/F19-100</f>
        <v>0</v>
      </c>
      <c r="I19" s="6">
        <f>FLOOR(G19,0.00001)*D19</f>
        <v>231130.32800000004</v>
      </c>
    </row>
    <row r="20" spans="1:9" ht="13.5">
      <c r="A20" s="5"/>
      <c r="B20" s="18"/>
      <c r="C20" s="28" t="s">
        <v>23</v>
      </c>
      <c r="D20" s="26">
        <v>62920</v>
      </c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177824.5</v>
      </c>
      <c r="D22" s="29">
        <f>SUM(D23:D23)</f>
        <v>0</v>
      </c>
      <c r="E22" s="25">
        <f>(D22*100)/C22</f>
        <v>0</v>
      </c>
      <c r="F22" s="23">
        <v>3.6734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7</v>
      </c>
      <c r="B25" s="18" t="s">
        <v>22</v>
      </c>
      <c r="C25" s="26">
        <v>106145</v>
      </c>
      <c r="D25" s="29">
        <f>SUM(D26:D27)</f>
        <v>106145</v>
      </c>
      <c r="E25" s="25">
        <f>(D25*100)/C25</f>
        <v>100</v>
      </c>
      <c r="F25" s="23">
        <v>3.6734</v>
      </c>
      <c r="G25" s="23">
        <v>3.83</v>
      </c>
      <c r="H25" s="21">
        <f>(G25*100)/F25-100</f>
        <v>4.2630805248543595</v>
      </c>
      <c r="I25" s="6">
        <f>FLOOR(G25,0.00001)*D25</f>
        <v>406535.35000000003</v>
      </c>
    </row>
    <row r="26" spans="1:9" ht="13.5">
      <c r="A26" s="5"/>
      <c r="B26" s="18"/>
      <c r="C26" s="28" t="s">
        <v>24</v>
      </c>
      <c r="D26" s="29">
        <v>14500</v>
      </c>
      <c r="E26" s="25"/>
      <c r="F26" s="23"/>
      <c r="G26" s="23"/>
      <c r="H26" s="21"/>
      <c r="I26" s="6"/>
    </row>
    <row r="27" spans="1:9" ht="13.5">
      <c r="A27" s="5"/>
      <c r="B27" s="18"/>
      <c r="C27" s="28" t="s">
        <v>26</v>
      </c>
      <c r="D27" s="26">
        <v>91645</v>
      </c>
      <c r="E27" s="22"/>
      <c r="F27" s="23"/>
      <c r="G27" s="24"/>
      <c r="H27" s="21"/>
      <c r="I27" s="6"/>
    </row>
    <row r="28" spans="1:9" ht="13.5">
      <c r="A28" s="5"/>
      <c r="B28" s="18"/>
      <c r="C28" s="28"/>
      <c r="D28" s="26"/>
      <c r="E28" s="22"/>
      <c r="F28" s="23"/>
      <c r="G28" s="24"/>
      <c r="H28" s="21"/>
      <c r="I28" s="6"/>
    </row>
    <row r="29" spans="1:9" ht="13.5">
      <c r="A29" s="5">
        <v>8</v>
      </c>
      <c r="B29" s="18" t="s">
        <v>22</v>
      </c>
      <c r="C29" s="26">
        <v>1942.5</v>
      </c>
      <c r="D29" s="29">
        <f>SUM(D30:D30)</f>
        <v>0</v>
      </c>
      <c r="E29" s="25">
        <f>(D29*100)/C29</f>
        <v>0</v>
      </c>
      <c r="F29" s="23">
        <v>3.6734</v>
      </c>
      <c r="G29" s="21">
        <v>0</v>
      </c>
      <c r="H29" s="21">
        <v>0</v>
      </c>
      <c r="I29" s="6">
        <f>FLOOR(G29,0.00001)*D29</f>
        <v>0</v>
      </c>
    </row>
    <row r="30" spans="1:9" ht="13.5">
      <c r="A30" s="5"/>
      <c r="B30" s="18"/>
      <c r="C30" s="28" t="s">
        <v>19</v>
      </c>
      <c r="D30" s="26"/>
      <c r="E30" s="22"/>
      <c r="F30" s="23"/>
      <c r="G30" s="24"/>
      <c r="H30" s="21"/>
      <c r="I30" s="6"/>
    </row>
    <row r="31" spans="1:9" ht="13.5">
      <c r="A31" s="5"/>
      <c r="B31" s="18"/>
      <c r="C31" s="28"/>
      <c r="D31" s="26"/>
      <c r="E31" s="22"/>
      <c r="F31" s="23"/>
      <c r="G31" s="24"/>
      <c r="H31" s="21"/>
      <c r="I31" s="6"/>
    </row>
    <row r="32" spans="1:9" ht="13.5">
      <c r="A32" s="5">
        <v>9</v>
      </c>
      <c r="B32" s="18" t="s">
        <v>22</v>
      </c>
      <c r="C32" s="26">
        <v>12450.5</v>
      </c>
      <c r="D32" s="29">
        <f>SUM(D33:D33)</f>
        <v>0</v>
      </c>
      <c r="E32" s="25">
        <f>(D32*100)/C32</f>
        <v>0</v>
      </c>
      <c r="F32" s="23">
        <v>3.6734</v>
      </c>
      <c r="G32" s="21">
        <v>0</v>
      </c>
      <c r="H32" s="21">
        <v>0</v>
      </c>
      <c r="I32" s="6">
        <f>FLOOR(G32,0.00001)*D32</f>
        <v>0</v>
      </c>
    </row>
    <row r="33" spans="1:9" ht="13.5">
      <c r="A33" s="5"/>
      <c r="B33" s="18"/>
      <c r="C33" s="28" t="s">
        <v>19</v>
      </c>
      <c r="D33" s="26"/>
      <c r="E33" s="22"/>
      <c r="F33" s="23"/>
      <c r="G33" s="24"/>
      <c r="H33" s="21"/>
      <c r="I33" s="6"/>
    </row>
    <row r="34" spans="1:9" ht="13.5">
      <c r="A34" s="5"/>
      <c r="B34" s="18"/>
      <c r="C34" s="28"/>
      <c r="D34" s="26"/>
      <c r="E34" s="22"/>
      <c r="F34" s="23"/>
      <c r="G34" s="24"/>
      <c r="H34" s="21"/>
      <c r="I34" s="6"/>
    </row>
    <row r="35" spans="1:9" ht="13.5">
      <c r="A35" s="5">
        <v>10</v>
      </c>
      <c r="B35" s="18" t="s">
        <v>22</v>
      </c>
      <c r="C35" s="26">
        <v>141628.5</v>
      </c>
      <c r="D35" s="29">
        <f>SUM(D36:D38)</f>
        <v>141628</v>
      </c>
      <c r="E35" s="25">
        <f>(D35*100)/C35</f>
        <v>99.9996469637114</v>
      </c>
      <c r="F35" s="23">
        <v>3.6734</v>
      </c>
      <c r="G35" s="23">
        <v>3.7</v>
      </c>
      <c r="H35" s="21">
        <f>(G35*100)/F35-100</f>
        <v>0.7241247890237901</v>
      </c>
      <c r="I35" s="6">
        <f>FLOOR(G35,0.00001)*D35</f>
        <v>524023.60000000003</v>
      </c>
    </row>
    <row r="36" spans="1:9" ht="13.5">
      <c r="A36" s="5"/>
      <c r="B36" s="18"/>
      <c r="C36" s="28" t="s">
        <v>24</v>
      </c>
      <c r="D36" s="26">
        <v>60500</v>
      </c>
      <c r="E36" s="22"/>
      <c r="F36" s="23"/>
      <c r="G36" s="24"/>
      <c r="H36" s="21"/>
      <c r="I36" s="6"/>
    </row>
    <row r="37" spans="1:9" ht="13.5">
      <c r="A37" s="5"/>
      <c r="B37" s="18"/>
      <c r="C37" s="28" t="s">
        <v>26</v>
      </c>
      <c r="D37" s="26">
        <v>54508</v>
      </c>
      <c r="E37" s="22"/>
      <c r="F37" s="23"/>
      <c r="G37" s="24"/>
      <c r="H37" s="21"/>
      <c r="I37" s="6"/>
    </row>
    <row r="38" spans="1:9" ht="13.5">
      <c r="A38" s="5"/>
      <c r="B38" s="18"/>
      <c r="C38" s="28" t="s">
        <v>27</v>
      </c>
      <c r="D38" s="26">
        <v>26620</v>
      </c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22</v>
      </c>
      <c r="C40" s="26">
        <v>328536</v>
      </c>
      <c r="D40" s="29">
        <f>SUM(D41:D41)</f>
        <v>60500</v>
      </c>
      <c r="E40" s="25">
        <f>(D40*100)/C40</f>
        <v>18.415029098789784</v>
      </c>
      <c r="F40" s="23">
        <v>3.6734</v>
      </c>
      <c r="G40" s="23">
        <v>3.6734</v>
      </c>
      <c r="H40" s="21">
        <f>(G40*100)/F40-100</f>
        <v>0</v>
      </c>
      <c r="I40" s="6">
        <f>FLOOR(G40,0.00001)*D40</f>
        <v>222240.70000000004</v>
      </c>
    </row>
    <row r="41" spans="1:9" ht="13.5">
      <c r="A41" s="5"/>
      <c r="B41" s="18"/>
      <c r="C41" s="28" t="s">
        <v>23</v>
      </c>
      <c r="D41" s="26">
        <v>60500</v>
      </c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22</v>
      </c>
      <c r="C43" s="26">
        <v>1648</v>
      </c>
      <c r="D43" s="29">
        <f>SUM(D44:D44)</f>
        <v>0</v>
      </c>
      <c r="E43" s="25">
        <f>(D43*100)/C43</f>
        <v>0</v>
      </c>
      <c r="F43" s="23">
        <v>3.6734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22</v>
      </c>
      <c r="C46" s="26">
        <v>8541</v>
      </c>
      <c r="D46" s="29">
        <f>SUM(D47:D47)</f>
        <v>0</v>
      </c>
      <c r="E46" s="25">
        <f>(D46*100)/C46</f>
        <v>0</v>
      </c>
      <c r="F46" s="23">
        <v>3.6734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22</v>
      </c>
      <c r="C49" s="26">
        <v>244179</v>
      </c>
      <c r="D49" s="29">
        <f>SUM(D50:D50)</f>
        <v>120000</v>
      </c>
      <c r="E49" s="25">
        <f>(D49*100)/C49</f>
        <v>49.14427530623026</v>
      </c>
      <c r="F49" s="23">
        <v>3.6734</v>
      </c>
      <c r="G49" s="23">
        <v>3.7</v>
      </c>
      <c r="H49" s="21">
        <f>(G49*100)/F49-100</f>
        <v>0.7241247890237901</v>
      </c>
      <c r="I49" s="6">
        <f>FLOOR(G49,0.00001)*D49</f>
        <v>444000</v>
      </c>
    </row>
    <row r="50" spans="1:9" ht="13.5">
      <c r="A50" s="5"/>
      <c r="B50" s="18"/>
      <c r="C50" s="28" t="s">
        <v>28</v>
      </c>
      <c r="D50" s="26">
        <v>120000</v>
      </c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22</v>
      </c>
      <c r="C52" s="26">
        <v>178483.5</v>
      </c>
      <c r="D52" s="29">
        <f>SUM(D53:D53)</f>
        <v>178483.5</v>
      </c>
      <c r="E52" s="25">
        <f>(D52*100)/C52</f>
        <v>100</v>
      </c>
      <c r="F52" s="23">
        <v>3.6734</v>
      </c>
      <c r="G52" s="23">
        <v>3.6734</v>
      </c>
      <c r="H52" s="21">
        <f>(G52*100)/F52-100</f>
        <v>0</v>
      </c>
      <c r="I52" s="6">
        <f>FLOOR(G52,0.00001)*D52</f>
        <v>655641.2889</v>
      </c>
    </row>
    <row r="53" spans="1:9" ht="13.5">
      <c r="A53" s="5"/>
      <c r="B53" s="18"/>
      <c r="C53" s="28" t="s">
        <v>29</v>
      </c>
      <c r="D53" s="26">
        <v>178483.5</v>
      </c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22</v>
      </c>
      <c r="C55" s="26">
        <v>130618</v>
      </c>
      <c r="D55" s="29">
        <f>SUM(D56:D56)</f>
        <v>0</v>
      </c>
      <c r="E55" s="25">
        <f>(D55*100)/C55</f>
        <v>0</v>
      </c>
      <c r="F55" s="23">
        <v>3.6734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19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22</v>
      </c>
      <c r="C58" s="26">
        <v>82660.5</v>
      </c>
      <c r="D58" s="29">
        <f>SUM(D59:D59)</f>
        <v>0</v>
      </c>
      <c r="E58" s="25">
        <f>(D58*100)/C58</f>
        <v>0</v>
      </c>
      <c r="F58" s="23">
        <v>3.6734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19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22</v>
      </c>
      <c r="C61" s="26">
        <v>15034.5</v>
      </c>
      <c r="D61" s="29">
        <f>SUM(D62:D62)</f>
        <v>0</v>
      </c>
      <c r="E61" s="25">
        <f>(D61*100)/C61</f>
        <v>0</v>
      </c>
      <c r="F61" s="23">
        <v>3.6734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10"/>
      <c r="B64" s="12" t="s">
        <v>14</v>
      </c>
      <c r="C64" s="27">
        <f>SUM(C10:C63)</f>
        <v>5200784</v>
      </c>
      <c r="D64" s="30">
        <f>SUM(D10,D13,D16,D19,D22,D25,D29,D32,D35,D40,D43,D46,D49,D52,D55,D58,D61)</f>
        <v>732596.5</v>
      </c>
      <c r="E64" s="19">
        <f>(D64*100)/C64</f>
        <v>14.086270454608382</v>
      </c>
      <c r="F64" s="15"/>
      <c r="G64" s="15"/>
      <c r="H64" s="11"/>
      <c r="I64" s="20">
        <f>SUM(I10:I63)</f>
        <v>2714701.5949</v>
      </c>
    </row>
    <row r="65" spans="1:9" ht="13.5">
      <c r="A65" s="5"/>
      <c r="B65" s="18"/>
      <c r="C65" s="28"/>
      <c r="D65" s="26"/>
      <c r="E65" s="22"/>
      <c r="F65" s="23"/>
      <c r="G65" s="24"/>
      <c r="H65" s="21"/>
      <c r="I65" s="6"/>
    </row>
    <row r="66" spans="1:9" ht="13.5">
      <c r="A66" s="13"/>
      <c r="B66" s="12" t="s">
        <v>12</v>
      </c>
      <c r="C66" s="27">
        <f>SUM(C64)</f>
        <v>5200784</v>
      </c>
      <c r="D66" s="27">
        <f>SUM(D64)</f>
        <v>732596.5</v>
      </c>
      <c r="E66" s="19">
        <f>(D66*100)/C66</f>
        <v>14.086270454608382</v>
      </c>
      <c r="F66" s="14"/>
      <c r="G66" s="14"/>
      <c r="H66" s="14"/>
      <c r="I66" s="31">
        <f>SUM(I64)</f>
        <v>2714701.5949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2011-08-26T13:58:24Z</cp:lastPrinted>
  <dcterms:created xsi:type="dcterms:W3CDTF">2005-05-09T20:19:33Z</dcterms:created>
  <dcterms:modified xsi:type="dcterms:W3CDTF">2011-08-26T13:58:29Z</dcterms:modified>
  <cp:category/>
  <cp:version/>
  <cp:contentType/>
  <cp:contentStatus/>
</cp:coreProperties>
</file>