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0 TRIGO VENDA 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<sst xmlns="http://schemas.openxmlformats.org/spreadsheetml/2006/main" count="60" uniqueCount="40">
  <si>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</si>
  <si>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</si>
  <si>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</si>
  <si>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</si>
  <si>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</si>
  <si>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</si>
  <si>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</si>
  <si>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</si>
  <si>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</si>
  <si>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</si>
  <si>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</si>
  <si>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</si>
  <si>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</si>
  <si>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</si>
  <si>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</si>
  <si>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</si>
  <si>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</si>
  <si>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</si>
  <si>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</si>
  <si>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</si>
  <si>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RS</t>
  </si>
  <si>
    <t>RETIRADO</t>
  </si>
  <si>
    <t>Lagoa Vermelha</t>
  </si>
  <si>
    <t>Machadinho</t>
  </si>
  <si>
    <t>Muitos Capoes</t>
  </si>
  <si>
    <t>São Luiz Gonzaga</t>
  </si>
  <si>
    <t>Vacaria</t>
  </si>
  <si>
    <t>MS</t>
  </si>
  <si>
    <t>Rio Brilhante</t>
  </si>
  <si>
    <t>Cambe</t>
  </si>
  <si>
    <t>BCML</t>
  </si>
  <si>
    <t xml:space="preserve">        AVISO DE VENDA DE TRIGO EM GRÃOS – Nº 330/11 - 24/08/2011</t>
  </si>
  <si>
    <t>Corbelia</t>
  </si>
  <si>
    <t>Colorado</t>
  </si>
  <si>
    <t>Coronel Barros</t>
  </si>
  <si>
    <t>Ibiraiaras</t>
  </si>
  <si>
    <t xml:space="preserve">Nicolau Vergueiro </t>
  </si>
  <si>
    <t>Passo Fundo</t>
  </si>
  <si>
    <t>BBM PR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</si>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</sst>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 topLeftCell="A1">
      <selection activeCell="G60" sqref="G60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31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27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28</v>
      </c>
      <c r="C10" s="29">
        <v>617371</v>
      </c>
      <c r="D10" s="32">
        <f>SUM(D11:D11)</f>
        <v>0</v>
      </c>
      <c r="E10" s="28">
        <f>(D10*100)/C10</f>
        <v>0</v>
      </c>
      <c r="F10" s="26">
        <v>0.508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21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617371</v>
      </c>
      <c r="D13" s="33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7" t="s">
        <v>19</v>
      </c>
      <c r="B15" s="38"/>
      <c r="C15" s="38"/>
      <c r="D15" s="38"/>
      <c r="E15" s="38"/>
      <c r="F15" s="38"/>
      <c r="G15" s="38"/>
      <c r="H15" s="38"/>
      <c r="I15" s="39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29</v>
      </c>
      <c r="C17" s="29">
        <v>617000</v>
      </c>
      <c r="D17" s="32">
        <f>SUM(D18:D18)</f>
        <v>0</v>
      </c>
      <c r="E17" s="28">
        <f>(D17*100)/C17</f>
        <v>0</v>
      </c>
      <c r="F17" s="26">
        <v>0.48</v>
      </c>
      <c r="G17" s="24">
        <v>0</v>
      </c>
      <c r="H17" s="24">
        <v>0</v>
      </c>
      <c r="I17" s="7">
        <f>FLOOR(G17,0.00001)*D17</f>
        <v>0</v>
      </c>
    </row>
    <row r="18" spans="1:9" ht="13.5">
      <c r="A18" s="5"/>
      <c r="B18" s="21"/>
      <c r="C18" s="31" t="s">
        <v>21</v>
      </c>
      <c r="D18" s="29"/>
      <c r="E18" s="25"/>
      <c r="F18" s="26"/>
      <c r="G18" s="27"/>
      <c r="H18" s="24"/>
      <c r="I18" s="7"/>
    </row>
    <row r="19" spans="1:9" ht="13.5">
      <c r="A19" s="5"/>
      <c r="B19" s="21"/>
      <c r="C19" s="31"/>
      <c r="D19" s="29"/>
      <c r="E19" s="25"/>
      <c r="F19" s="26"/>
      <c r="G19" s="27"/>
      <c r="H19" s="24"/>
      <c r="I19" s="7"/>
    </row>
    <row r="20" spans="1:9" ht="13.5">
      <c r="A20" s="5">
        <v>3</v>
      </c>
      <c r="B20" s="21" t="s">
        <v>32</v>
      </c>
      <c r="C20" s="29">
        <v>14440000</v>
      </c>
      <c r="D20" s="32">
        <f>SUM(D21:D22)</f>
        <v>8000000</v>
      </c>
      <c r="E20" s="28">
        <f>(D20*100)/C20</f>
        <v>55.40166204986149</v>
      </c>
      <c r="F20" s="26">
        <v>0.48</v>
      </c>
      <c r="G20" s="26">
        <v>0.48</v>
      </c>
      <c r="H20" s="24">
        <f>(G20*100)/F20-100</f>
        <v>0</v>
      </c>
      <c r="I20" s="7">
        <f>FLOOR(G20,0.00001)*D20</f>
        <v>3840000.0000000005</v>
      </c>
    </row>
    <row r="21" spans="1:9" ht="13.5">
      <c r="A21" s="5"/>
      <c r="B21" s="21"/>
      <c r="C21" s="31" t="s">
        <v>30</v>
      </c>
      <c r="D21" s="29">
        <v>1000000</v>
      </c>
      <c r="E21" s="25"/>
      <c r="F21" s="26"/>
      <c r="G21" s="27"/>
      <c r="H21" s="24"/>
      <c r="I21" s="7"/>
    </row>
    <row r="22" spans="1:9" ht="13.5">
      <c r="A22" s="5"/>
      <c r="B22" s="21"/>
      <c r="C22" s="31" t="s">
        <v>38</v>
      </c>
      <c r="D22" s="29">
        <v>7000000</v>
      </c>
      <c r="E22" s="25"/>
      <c r="F22" s="26"/>
      <c r="G22" s="27"/>
      <c r="H22" s="24"/>
      <c r="I22" s="7"/>
    </row>
    <row r="23" spans="1:9" ht="13.5">
      <c r="A23" s="5"/>
      <c r="B23" s="21"/>
      <c r="C23" s="31"/>
      <c r="D23" s="29"/>
      <c r="E23" s="25"/>
      <c r="F23" s="26"/>
      <c r="G23" s="27"/>
      <c r="H23" s="24"/>
      <c r="I23" s="7"/>
    </row>
    <row r="24" spans="1:9" ht="13.5">
      <c r="A24" s="11"/>
      <c r="B24" s="14" t="s">
        <v>14</v>
      </c>
      <c r="C24" s="30">
        <f>SUM(C17:C23)</f>
        <v>15057000</v>
      </c>
      <c r="D24" s="33">
        <f>SUM(D17,D20)</f>
        <v>8000000</v>
      </c>
      <c r="E24" s="22">
        <f>(D24*100)/C24</f>
        <v>53.13143388457196</v>
      </c>
      <c r="F24" s="17"/>
      <c r="G24" s="17"/>
      <c r="H24" s="12"/>
      <c r="I24" s="23">
        <f>SUM(I17:I23)</f>
        <v>3840000.0000000005</v>
      </c>
    </row>
    <row r="25" ht="12.75">
      <c r="C25" s="13"/>
    </row>
    <row r="26" spans="1:9" ht="13.5">
      <c r="A26" s="37" t="s">
        <v>20</v>
      </c>
      <c r="B26" s="38"/>
      <c r="C26" s="38"/>
      <c r="D26" s="38"/>
      <c r="E26" s="38"/>
      <c r="F26" s="38"/>
      <c r="G26" s="38"/>
      <c r="H26" s="38"/>
      <c r="I26" s="39"/>
    </row>
    <row r="27" spans="1:9" ht="13.5">
      <c r="A27" s="9"/>
      <c r="B27" s="9"/>
      <c r="C27" s="9"/>
      <c r="D27" s="9"/>
      <c r="E27" s="9"/>
      <c r="F27" s="9"/>
      <c r="G27" s="9"/>
      <c r="H27" s="9"/>
      <c r="I27" s="10"/>
    </row>
    <row r="28" spans="1:9" ht="13.5">
      <c r="A28" s="5">
        <v>4</v>
      </c>
      <c r="B28" s="21" t="s">
        <v>33</v>
      </c>
      <c r="C28" s="29">
        <v>4617000</v>
      </c>
      <c r="D28" s="32">
        <f>SUM(D29:D29)</f>
        <v>4617000</v>
      </c>
      <c r="E28" s="28">
        <f>(D28*100)/C28</f>
        <v>100</v>
      </c>
      <c r="F28" s="26">
        <v>0.432</v>
      </c>
      <c r="G28" s="26">
        <v>0.44</v>
      </c>
      <c r="H28" s="24">
        <f>(G28*100)/F28-100</f>
        <v>1.8518518518518476</v>
      </c>
      <c r="I28" s="7">
        <f>FLOOR(G28,0.00001)*D28</f>
        <v>2031480.0000000002</v>
      </c>
    </row>
    <row r="29" spans="1:9" ht="13.5">
      <c r="A29" s="5"/>
      <c r="B29" s="21"/>
      <c r="C29" s="31" t="s">
        <v>39</v>
      </c>
      <c r="D29" s="29">
        <v>4617000</v>
      </c>
      <c r="E29" s="25"/>
      <c r="F29" s="26"/>
      <c r="G29" s="27"/>
      <c r="H29" s="24"/>
      <c r="I29" s="7"/>
    </row>
    <row r="30" spans="1:9" ht="13.5">
      <c r="A30" s="5"/>
      <c r="B30" s="21"/>
      <c r="C30" s="6"/>
      <c r="D30" s="18"/>
      <c r="E30" s="25"/>
      <c r="F30" s="26"/>
      <c r="G30" s="27"/>
      <c r="H30" s="24"/>
      <c r="I30" s="7"/>
    </row>
    <row r="31" spans="1:9" ht="13.5">
      <c r="A31" s="5">
        <v>5</v>
      </c>
      <c r="B31" s="21" t="s">
        <v>34</v>
      </c>
      <c r="C31" s="29">
        <v>2214000</v>
      </c>
      <c r="D31" s="32">
        <f>SUM(D32:D32)</f>
        <v>2214000</v>
      </c>
      <c r="E31" s="28">
        <f>(D31*100)/C31</f>
        <v>100</v>
      </c>
      <c r="F31" s="26">
        <v>0.432</v>
      </c>
      <c r="G31" s="26">
        <v>0.436</v>
      </c>
      <c r="H31" s="24">
        <f>(G31*100)/F31-100</f>
        <v>0.9259259259259238</v>
      </c>
      <c r="I31" s="7">
        <f>FLOOR(G31,0.00001)*D31</f>
        <v>965304.0000000001</v>
      </c>
    </row>
    <row r="32" spans="1:9" ht="13.5">
      <c r="A32" s="5"/>
      <c r="B32" s="21"/>
      <c r="C32" s="31" t="s">
        <v>39</v>
      </c>
      <c r="D32" s="29">
        <v>2214000</v>
      </c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5">
        <v>6</v>
      </c>
      <c r="B34" s="21" t="s">
        <v>35</v>
      </c>
      <c r="C34" s="29">
        <v>4050000</v>
      </c>
      <c r="D34" s="32">
        <f>SUM(D35:D36)</f>
        <v>4050000</v>
      </c>
      <c r="E34" s="28">
        <f>(D34*100)/C34</f>
        <v>100</v>
      </c>
      <c r="F34" s="26">
        <v>0.432</v>
      </c>
      <c r="G34" s="26">
        <v>0.432</v>
      </c>
      <c r="H34" s="24">
        <f>(G34*100)/F34-100</f>
        <v>0</v>
      </c>
      <c r="I34" s="7">
        <f>FLOOR(G34,0.00001)*D34</f>
        <v>1749600.0000000002</v>
      </c>
    </row>
    <row r="35" spans="1:9" ht="13.5">
      <c r="A35" s="5"/>
      <c r="B35" s="21"/>
      <c r="C35" s="31" t="s">
        <v>38</v>
      </c>
      <c r="D35" s="29">
        <v>1500000</v>
      </c>
      <c r="E35" s="25"/>
      <c r="F35" s="26"/>
      <c r="G35" s="27"/>
      <c r="H35" s="24"/>
      <c r="I35" s="7"/>
    </row>
    <row r="36" spans="1:9" ht="13.5">
      <c r="A36" s="5"/>
      <c r="B36" s="21"/>
      <c r="C36" s="31" t="s">
        <v>39</v>
      </c>
      <c r="D36" s="29">
        <v>2550000</v>
      </c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5">
        <v>7</v>
      </c>
      <c r="B38" s="21" t="s">
        <v>22</v>
      </c>
      <c r="C38" s="29">
        <v>3078000</v>
      </c>
      <c r="D38" s="32">
        <f>SUM(D39)</f>
        <v>3078000</v>
      </c>
      <c r="E38" s="28">
        <f>(D38*100)/C38</f>
        <v>100</v>
      </c>
      <c r="F38" s="26">
        <v>0.432</v>
      </c>
      <c r="G38" s="26">
        <v>0.432</v>
      </c>
      <c r="H38" s="24">
        <f>(G38*100)/F38-100</f>
        <v>0</v>
      </c>
      <c r="I38" s="7">
        <f>FLOOR(G38,0.00001)*D38</f>
        <v>1329696.0000000002</v>
      </c>
    </row>
    <row r="39" spans="1:9" ht="13.5">
      <c r="A39" s="5"/>
      <c r="B39" s="21"/>
      <c r="C39" s="31" t="s">
        <v>39</v>
      </c>
      <c r="D39" s="29">
        <v>3078000</v>
      </c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8</v>
      </c>
      <c r="B41" s="21" t="s">
        <v>23</v>
      </c>
      <c r="C41" s="29">
        <v>2241000</v>
      </c>
      <c r="D41" s="32">
        <f>SUM(D42)</f>
        <v>2200000</v>
      </c>
      <c r="E41" s="28">
        <f>(D41*100)/C41</f>
        <v>98.17045961624275</v>
      </c>
      <c r="F41" s="26">
        <v>0.432</v>
      </c>
      <c r="G41" s="26">
        <v>0.455</v>
      </c>
      <c r="H41" s="24">
        <f>(G41*100)/F41-100</f>
        <v>5.324074074074076</v>
      </c>
      <c r="I41" s="7">
        <f>FLOOR(G41,0.00001)*D41</f>
        <v>1001000</v>
      </c>
    </row>
    <row r="42" spans="1:9" ht="13.5">
      <c r="A42" s="5"/>
      <c r="B42" s="21"/>
      <c r="C42" s="31" t="s">
        <v>39</v>
      </c>
      <c r="D42" s="29">
        <v>2200000</v>
      </c>
      <c r="E42" s="25"/>
      <c r="F42" s="26"/>
      <c r="G42" s="27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9</v>
      </c>
      <c r="B44" s="21" t="s">
        <v>24</v>
      </c>
      <c r="C44" s="29">
        <v>7749000</v>
      </c>
      <c r="D44" s="32">
        <f>SUM(D45)</f>
        <v>7749000</v>
      </c>
      <c r="E44" s="28">
        <f>(D44*100)/C44</f>
        <v>100</v>
      </c>
      <c r="F44" s="26">
        <v>0.432</v>
      </c>
      <c r="G44" s="26">
        <v>0.435</v>
      </c>
      <c r="H44" s="24">
        <f>(G44*100)/F44-100</f>
        <v>0.6944444444444429</v>
      </c>
      <c r="I44" s="7">
        <f>FLOOR(G44,0.00001)*D44</f>
        <v>3370815.0000000005</v>
      </c>
    </row>
    <row r="45" spans="1:9" ht="13.5">
      <c r="A45" s="5"/>
      <c r="B45" s="21"/>
      <c r="C45" s="31" t="s">
        <v>39</v>
      </c>
      <c r="D45" s="29">
        <v>7749000</v>
      </c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10</v>
      </c>
      <c r="B47" s="21" t="s">
        <v>36</v>
      </c>
      <c r="C47" s="29">
        <v>2889000</v>
      </c>
      <c r="D47" s="32">
        <f>SUM(D48)</f>
        <v>2889000</v>
      </c>
      <c r="E47" s="28">
        <f>(D47*100)/C47</f>
        <v>100</v>
      </c>
      <c r="F47" s="26">
        <v>0.432</v>
      </c>
      <c r="G47" s="26">
        <v>0.432</v>
      </c>
      <c r="H47" s="24">
        <f>(G47*100)/F47-100</f>
        <v>0</v>
      </c>
      <c r="I47" s="7">
        <f>FLOOR(G47,0.00001)*D47</f>
        <v>1248048.0000000002</v>
      </c>
    </row>
    <row r="48" spans="1:9" ht="13.5">
      <c r="A48" s="5"/>
      <c r="B48" s="21"/>
      <c r="C48" s="31" t="s">
        <v>39</v>
      </c>
      <c r="D48" s="29">
        <v>2889000</v>
      </c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11</v>
      </c>
      <c r="B50" s="21" t="s">
        <v>37</v>
      </c>
      <c r="C50" s="29">
        <v>3942000</v>
      </c>
      <c r="D50" s="32">
        <f>SUM(D51)</f>
        <v>3942000</v>
      </c>
      <c r="E50" s="28">
        <f>(D50*100)/C50</f>
        <v>100</v>
      </c>
      <c r="F50" s="26">
        <v>0.432</v>
      </c>
      <c r="G50" s="26">
        <v>0.432</v>
      </c>
      <c r="H50" s="24">
        <f>(G50*100)/F50-100</f>
        <v>0</v>
      </c>
      <c r="I50" s="7">
        <f>FLOOR(G50,0.00001)*D50</f>
        <v>1702944.0000000002</v>
      </c>
    </row>
    <row r="51" spans="1:9" ht="13.5">
      <c r="A51" s="5"/>
      <c r="B51" s="21"/>
      <c r="C51" s="31" t="s">
        <v>39</v>
      </c>
      <c r="D51" s="29">
        <v>3942000</v>
      </c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5">
        <v>12</v>
      </c>
      <c r="B53" s="21" t="s">
        <v>37</v>
      </c>
      <c r="C53" s="29">
        <v>10030000</v>
      </c>
      <c r="D53" s="32">
        <f>SUM(D54)</f>
        <v>1530000</v>
      </c>
      <c r="E53" s="28">
        <f>(D53*100)/C53</f>
        <v>15.254237288135593</v>
      </c>
      <c r="F53" s="26">
        <v>0.432</v>
      </c>
      <c r="G53" s="26">
        <v>0.432</v>
      </c>
      <c r="H53" s="24">
        <f>(G53*100)/F53-100</f>
        <v>0</v>
      </c>
      <c r="I53" s="7">
        <f>FLOOR(G53,0.00001)*D53</f>
        <v>660960.0000000001</v>
      </c>
    </row>
    <row r="54" spans="1:9" ht="13.5">
      <c r="A54" s="5"/>
      <c r="B54" s="21"/>
      <c r="C54" s="31" t="s">
        <v>39</v>
      </c>
      <c r="D54" s="29">
        <v>1530000</v>
      </c>
      <c r="E54" s="25"/>
      <c r="F54" s="26"/>
      <c r="G54" s="27"/>
      <c r="H54" s="24"/>
      <c r="I54" s="7"/>
    </row>
    <row r="55" spans="1:9" ht="13.5">
      <c r="A55" s="5"/>
      <c r="B55" s="21"/>
      <c r="C55" s="31"/>
      <c r="D55" s="29"/>
      <c r="E55" s="25"/>
      <c r="F55" s="26"/>
      <c r="G55" s="27"/>
      <c r="H55" s="24"/>
      <c r="I55" s="7"/>
    </row>
    <row r="56" spans="1:9" ht="13.5">
      <c r="A56" s="5">
        <v>13</v>
      </c>
      <c r="B56" s="21" t="s">
        <v>25</v>
      </c>
      <c r="C56" s="29">
        <v>9644199</v>
      </c>
      <c r="D56" s="32">
        <f>SUM(D57)</f>
        <v>8550000</v>
      </c>
      <c r="E56" s="28">
        <f>(D56*100)/C56</f>
        <v>88.65432992413366</v>
      </c>
      <c r="F56" s="26">
        <v>0.432</v>
      </c>
      <c r="G56" s="26">
        <v>0.432</v>
      </c>
      <c r="H56" s="24">
        <f>(G56*100)/F56-100</f>
        <v>0</v>
      </c>
      <c r="I56" s="7">
        <f>FLOOR(G56,0.00001)*D56</f>
        <v>3693600.0000000005</v>
      </c>
    </row>
    <row r="57" spans="1:9" ht="13.5">
      <c r="A57" s="5"/>
      <c r="B57" s="21"/>
      <c r="C57" s="31" t="s">
        <v>39</v>
      </c>
      <c r="D57" s="29">
        <v>8550000</v>
      </c>
      <c r="E57" s="25"/>
      <c r="F57" s="26"/>
      <c r="G57" s="27"/>
      <c r="H57" s="24"/>
      <c r="I57" s="7"/>
    </row>
    <row r="58" spans="1:9" ht="13.5">
      <c r="A58" s="5"/>
      <c r="B58" s="21"/>
      <c r="C58" s="31"/>
      <c r="D58" s="29"/>
      <c r="E58" s="25"/>
      <c r="F58" s="26"/>
      <c r="G58" s="27"/>
      <c r="H58" s="24"/>
      <c r="I58" s="7"/>
    </row>
    <row r="59" spans="1:9" ht="13.5">
      <c r="A59" s="5">
        <v>14</v>
      </c>
      <c r="B59" s="21" t="s">
        <v>26</v>
      </c>
      <c r="C59" s="29">
        <v>3000000</v>
      </c>
      <c r="D59" s="32">
        <f>SUM(D60)</f>
        <v>3000000</v>
      </c>
      <c r="E59" s="28">
        <f>(D59*100)/C59</f>
        <v>100</v>
      </c>
      <c r="F59" s="26">
        <v>0.432</v>
      </c>
      <c r="G59" s="26">
        <v>0.461</v>
      </c>
      <c r="H59" s="24">
        <f>(G59*100)/F59-100</f>
        <v>6.712962962962962</v>
      </c>
      <c r="I59" s="7">
        <f>FLOOR(G59,0.00001)*D59</f>
        <v>1383000</v>
      </c>
    </row>
    <row r="60" spans="1:9" ht="13.5">
      <c r="A60" s="5"/>
      <c r="B60" s="21"/>
      <c r="C60" s="31" t="s">
        <v>39</v>
      </c>
      <c r="D60" s="29">
        <v>3000000</v>
      </c>
      <c r="E60" s="25"/>
      <c r="F60" s="26"/>
      <c r="G60" s="27"/>
      <c r="H60" s="24"/>
      <c r="I60" s="7"/>
    </row>
    <row r="61" spans="1:9" ht="13.5">
      <c r="A61" s="5"/>
      <c r="B61" s="21"/>
      <c r="C61" s="31"/>
      <c r="D61" s="29"/>
      <c r="E61" s="25"/>
      <c r="F61" s="26"/>
      <c r="G61" s="27"/>
      <c r="H61" s="24"/>
      <c r="I61" s="7"/>
    </row>
    <row r="62" spans="1:9" ht="13.5">
      <c r="A62" s="11"/>
      <c r="B62" s="14" t="s">
        <v>14</v>
      </c>
      <c r="C62" s="30">
        <f>SUM(C28:C61)</f>
        <v>53454199</v>
      </c>
      <c r="D62" s="33">
        <f>SUM(D28,D31,D34,D38,D41,D44,D47,D50,D53,D56,D59)</f>
        <v>43819000</v>
      </c>
      <c r="E62" s="22">
        <f>(D62*100)/C62</f>
        <v>81.97485103087972</v>
      </c>
      <c r="F62" s="17"/>
      <c r="G62" s="17"/>
      <c r="H62" s="12"/>
      <c r="I62" s="23">
        <f>SUM(I28:I61)</f>
        <v>19136447.000000004</v>
      </c>
    </row>
    <row r="63" ht="12.75">
      <c r="C63" s="13"/>
    </row>
    <row r="64" spans="1:9" ht="13.5">
      <c r="A64" s="15"/>
      <c r="B64" s="14" t="s">
        <v>12</v>
      </c>
      <c r="C64" s="30">
        <f>SUM(C13,C24,C62)</f>
        <v>69128570</v>
      </c>
      <c r="D64" s="30">
        <f>SUM(D13,D24,D62)</f>
        <v>51819000</v>
      </c>
      <c r="E64" s="22">
        <f>(D64*100)/C64</f>
        <v>74.96032392974425</v>
      </c>
      <c r="F64" s="16"/>
      <c r="G64" s="16"/>
      <c r="H64" s="16"/>
      <c r="I64" s="34">
        <f>SUM(I13,I24,I62)</f>
        <v>22976447.000000004</v>
      </c>
    </row>
  </sheetData>
  <sheetProtection/>
  <mergeCells count="4">
    <mergeCell ref="A2:I2"/>
    <mergeCell ref="A26:I26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2011-05-11T17:25:14Z</cp:lastPrinted>
  <dcterms:created xsi:type="dcterms:W3CDTF">2005-05-09T20:19:33Z</dcterms:created>
  <dcterms:modified xsi:type="dcterms:W3CDTF">2011-08-24T13:19:01Z</dcterms:modified>
  <cp:category/>
  <cp:version/>
  <cp:contentType/>
  <cp:contentStatus/>
</cp:coreProperties>
</file>