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25 MILHO VENDA 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<sst xmlns="http://schemas.openxmlformats.org/spreadsheetml/2006/main" count="39" uniqueCount="28">
  <si>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</si>
  <si>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</si>
  <si>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</si>
  <si>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</si>
  <si>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</si>
  <si>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</si>
  <si>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</si>
  <si>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</si>
  <si>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</si>
  <si>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</si>
  <si>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</si>
  <si>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</si>
  <si>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</si>
  <si>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</si>
  <si>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</si>
  <si>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</si>
  <si>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</si>
  <si>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</si>
  <si>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</si>
  <si>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</si>
  <si>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Vera</t>
  </si>
  <si>
    <t>MG</t>
  </si>
  <si>
    <t>Uberlândia</t>
  </si>
  <si>
    <t>BMCS</t>
  </si>
  <si>
    <t>BCMMT</t>
  </si>
  <si>
    <t>BBSB</t>
  </si>
  <si>
    <t xml:space="preserve">        AVISO DE VENDA DE MILHO EM GRÃOS – Nº 325/11 - 18/08/2011</t>
  </si>
  <si>
    <t>BBM UB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</si>
</sst>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58640</v>
      </c>
      <c r="D10" s="30">
        <f>SUM(D11:D11)</f>
        <v>58640</v>
      </c>
      <c r="E10" s="26">
        <f>(D10*100)/C10</f>
        <v>100</v>
      </c>
      <c r="F10" s="24">
        <v>0.41</v>
      </c>
      <c r="G10" s="24">
        <v>0.41</v>
      </c>
      <c r="H10" s="22">
        <f>(G10*100)/F10-100</f>
        <v>0</v>
      </c>
      <c r="I10" s="6">
        <f>FLOOR(G10,0.00001)*D10</f>
        <v>24042.4</v>
      </c>
    </row>
    <row r="11" spans="1:9" ht="13.5">
      <c r="A11" s="5"/>
      <c r="B11" s="19"/>
      <c r="C11" s="29" t="s">
        <v>27</v>
      </c>
      <c r="D11" s="27">
        <v>58640</v>
      </c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6"/>
      <c r="F12" s="24"/>
      <c r="G12" s="22"/>
      <c r="H12" s="22"/>
      <c r="I12" s="6"/>
    </row>
    <row r="13" spans="1:9" ht="13.5">
      <c r="A13" s="10"/>
      <c r="B13" s="13" t="s">
        <v>14</v>
      </c>
      <c r="C13" s="28">
        <f>SUM(C10:C12)</f>
        <v>58640</v>
      </c>
      <c r="D13" s="31">
        <f>SUM(D10)</f>
        <v>58640</v>
      </c>
      <c r="E13" s="20">
        <f>(D13*100)/C13</f>
        <v>100</v>
      </c>
      <c r="F13" s="16"/>
      <c r="G13" s="16"/>
      <c r="H13" s="11"/>
      <c r="I13" s="21">
        <f>SUM(I10:I12)</f>
        <v>24042.4</v>
      </c>
    </row>
    <row r="14" spans="1:9" ht="13.5">
      <c r="A14" s="5"/>
      <c r="B14" s="19"/>
      <c r="C14" s="29"/>
      <c r="D14" s="27"/>
      <c r="E14" s="23"/>
      <c r="F14" s="24"/>
      <c r="G14" s="25"/>
      <c r="H14" s="22"/>
      <c r="I14" s="6"/>
    </row>
    <row r="15" spans="1:9" ht="13.5">
      <c r="A15" s="35" t="s">
        <v>19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20</v>
      </c>
      <c r="C17" s="27">
        <v>21289018</v>
      </c>
      <c r="D17" s="30">
        <f>SUM(D18:D18)</f>
        <v>300000</v>
      </c>
      <c r="E17" s="26">
        <f>(D17*100)/C17</f>
        <v>1.4091772574949206</v>
      </c>
      <c r="F17" s="24">
        <v>0.2667</v>
      </c>
      <c r="G17" s="24">
        <v>0.2667</v>
      </c>
      <c r="H17" s="22">
        <f>(G17*100)/F17-100</f>
        <v>0</v>
      </c>
      <c r="I17" s="6">
        <f>FLOOR(G17,0.00001)*D17</f>
        <v>80010.00000000001</v>
      </c>
    </row>
    <row r="18" spans="1:9" ht="13.5">
      <c r="A18" s="5"/>
      <c r="B18" s="19"/>
      <c r="C18" s="29" t="s">
        <v>25</v>
      </c>
      <c r="D18" s="27">
        <v>300000</v>
      </c>
      <c r="E18" s="23"/>
      <c r="F18" s="24"/>
      <c r="G18" s="25"/>
      <c r="H18" s="22"/>
      <c r="I18" s="6"/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5">
        <v>3</v>
      </c>
      <c r="B20" s="19" t="s">
        <v>20</v>
      </c>
      <c r="C20" s="27">
        <v>834377</v>
      </c>
      <c r="D20" s="30">
        <f>SUM(D21:D23)</f>
        <v>700000</v>
      </c>
      <c r="E20" s="26">
        <f>(D20*100)/C20</f>
        <v>83.89492998968092</v>
      </c>
      <c r="F20" s="24">
        <v>0.2667</v>
      </c>
      <c r="G20" s="24">
        <v>0.2667</v>
      </c>
      <c r="H20" s="22">
        <f>(G20*100)/F20-100</f>
        <v>0</v>
      </c>
      <c r="I20" s="6">
        <f>FLOOR(G20,0.00001)*D20</f>
        <v>186690.00000000003</v>
      </c>
    </row>
    <row r="21" spans="1:9" ht="13.5">
      <c r="A21" s="5"/>
      <c r="B21" s="19"/>
      <c r="C21" s="29" t="s">
        <v>23</v>
      </c>
      <c r="D21" s="27">
        <v>180000</v>
      </c>
      <c r="E21" s="23"/>
      <c r="F21" s="24"/>
      <c r="G21" s="25"/>
      <c r="H21" s="22"/>
      <c r="I21" s="6"/>
    </row>
    <row r="22" spans="1:9" ht="13.5">
      <c r="A22" s="5"/>
      <c r="B22" s="19"/>
      <c r="C22" s="29" t="s">
        <v>24</v>
      </c>
      <c r="D22" s="27">
        <v>120000</v>
      </c>
      <c r="E22" s="23"/>
      <c r="F22" s="24"/>
      <c r="G22" s="25"/>
      <c r="H22" s="22"/>
      <c r="I22" s="6"/>
    </row>
    <row r="23" spans="1:9" ht="13.5">
      <c r="A23" s="5"/>
      <c r="B23" s="19"/>
      <c r="C23" s="29" t="s">
        <v>25</v>
      </c>
      <c r="D23" s="27">
        <v>400000</v>
      </c>
      <c r="E23" s="23"/>
      <c r="F23" s="24"/>
      <c r="G23" s="25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4</v>
      </c>
      <c r="B25" s="19" t="s">
        <v>20</v>
      </c>
      <c r="C25" s="27">
        <v>759944</v>
      </c>
      <c r="D25" s="30">
        <f>SUM(D26:D27)</f>
        <v>376000</v>
      </c>
      <c r="E25" s="26">
        <f>(D25*100)/C25</f>
        <v>49.47732990851957</v>
      </c>
      <c r="F25" s="24">
        <v>0.2667</v>
      </c>
      <c r="G25" s="24">
        <v>0.2667</v>
      </c>
      <c r="H25" s="22">
        <f>(G25*100)/F25-100</f>
        <v>0</v>
      </c>
      <c r="I25" s="6">
        <f>FLOOR(G25,0.00001)*D25</f>
        <v>100279.20000000001</v>
      </c>
    </row>
    <row r="26" spans="1:9" ht="13.5">
      <c r="A26" s="5"/>
      <c r="B26" s="19"/>
      <c r="C26" s="29" t="s">
        <v>25</v>
      </c>
      <c r="D26" s="27">
        <v>300000</v>
      </c>
      <c r="E26" s="23"/>
      <c r="F26" s="24"/>
      <c r="G26" s="25"/>
      <c r="H26" s="22"/>
      <c r="I26" s="6"/>
    </row>
    <row r="27" spans="1:9" ht="13.5">
      <c r="A27" s="5"/>
      <c r="B27" s="19"/>
      <c r="C27" s="29" t="s">
        <v>27</v>
      </c>
      <c r="D27" s="27">
        <v>76000</v>
      </c>
      <c r="E27" s="23"/>
      <c r="F27" s="24"/>
      <c r="G27" s="25"/>
      <c r="H27" s="22"/>
      <c r="I27" s="6"/>
    </row>
    <row r="28" spans="1:9" ht="13.5">
      <c r="A28" s="5"/>
      <c r="B28" s="19"/>
      <c r="C28" s="29"/>
      <c r="D28" s="27"/>
      <c r="E28" s="23"/>
      <c r="F28" s="24"/>
      <c r="G28" s="25"/>
      <c r="H28" s="22"/>
      <c r="I28" s="6"/>
    </row>
    <row r="29" spans="1:9" ht="13.5">
      <c r="A29" s="10"/>
      <c r="B29" s="13" t="s">
        <v>14</v>
      </c>
      <c r="C29" s="28">
        <f>SUM(C17:C28)</f>
        <v>22883339</v>
      </c>
      <c r="D29" s="31">
        <f>SUM(D17,D20,D25)</f>
        <v>1376000</v>
      </c>
      <c r="E29" s="20">
        <f>(D29*100)/C29</f>
        <v>6.013108489106419</v>
      </c>
      <c r="F29" s="16"/>
      <c r="G29" s="16"/>
      <c r="H29" s="11"/>
      <c r="I29" s="21">
        <f>SUM(I17:I28)</f>
        <v>366979.20000000007</v>
      </c>
    </row>
    <row r="30" ht="12.75">
      <c r="C30" s="12"/>
    </row>
    <row r="31" spans="1:9" ht="13.5">
      <c r="A31" s="14"/>
      <c r="B31" s="13" t="s">
        <v>12</v>
      </c>
      <c r="C31" s="28">
        <f>SUM(C13,C29)</f>
        <v>22941979</v>
      </c>
      <c r="D31" s="28">
        <f>SUM(D13,D29)</f>
        <v>1434640</v>
      </c>
      <c r="E31" s="20">
        <f>(D31*100)/C31</f>
        <v>6.253340219690725</v>
      </c>
      <c r="F31" s="15"/>
      <c r="G31" s="15"/>
      <c r="H31" s="15"/>
      <c r="I31" s="32">
        <f>SUM(I13,I29)</f>
        <v>391021.6000000001</v>
      </c>
    </row>
  </sheetData>
  <sheetProtection/>
  <mergeCells count="3">
    <mergeCell ref="A2:I2"/>
    <mergeCell ref="A15:I15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2011-08-18T13:18:51Z</cp:lastPrinted>
  <dcterms:created xsi:type="dcterms:W3CDTF">2005-05-09T20:19:33Z</dcterms:created>
  <dcterms:modified xsi:type="dcterms:W3CDTF">2011-08-18T13:18:55Z</dcterms:modified>
  <cp:category/>
  <cp:version/>
  <cp:contentType/>
  <cp:contentStatus/>
</cp:coreProperties>
</file>