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9 TRIGO VENDA 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<sst xmlns="http://schemas.openxmlformats.org/spreadsheetml/2006/main" count="50" uniqueCount="38">
  <si>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</si>
  <si>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</si>
  <si>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</si>
  <si>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</si>
  <si>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</si>
  <si>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</si>
  <si>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</si>
  <si>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</si>
  <si>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</si>
  <si>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</si>
  <si>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</si>
  <si>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</si>
  <si>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</si>
  <si>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</si>
  <si>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</si>
  <si>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</si>
  <si>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</si>
  <si>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</si>
  <si>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</si>
  <si>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</si>
  <si>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</si>
  <si>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Rio Brilhante</t>
  </si>
  <si>
    <t>RS</t>
  </si>
  <si>
    <t>RETIRADO</t>
  </si>
  <si>
    <t>BBM MS</t>
  </si>
  <si>
    <t>BCML</t>
  </si>
  <si>
    <t>BCMM</t>
  </si>
  <si>
    <t xml:space="preserve">        AVISO DE VENDA DE TRIGO EM GRÃOS – Nº 289/11 - 27/07/2011</t>
  </si>
  <si>
    <t>Capitão Leonidas Marques</t>
  </si>
  <si>
    <t>Castro</t>
  </si>
  <si>
    <t>Ceu Azul</t>
  </si>
  <si>
    <t>Chopezinho</t>
  </si>
  <si>
    <t>Inhacora</t>
  </si>
  <si>
    <t>Lagoa Vermelha</t>
  </si>
  <si>
    <t>Machadinho</t>
  </si>
  <si>
    <t>Muitos Capoes</t>
  </si>
  <si>
    <t>São Luiz Gonzaga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</si>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</sst>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27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21</v>
      </c>
      <c r="C10" s="29">
        <v>1000000</v>
      </c>
      <c r="D10" s="32">
        <f>SUM(D11:D11)</f>
        <v>1000000</v>
      </c>
      <c r="E10" s="28">
        <f>(D10*100)/C10</f>
        <v>100</v>
      </c>
      <c r="F10" s="26">
        <v>0.508</v>
      </c>
      <c r="G10" s="26">
        <v>0.508</v>
      </c>
      <c r="H10" s="24">
        <f>(G10*100)/F10-100</f>
        <v>0</v>
      </c>
      <c r="I10" s="7">
        <f>FLOOR(G10,0.00001)*D10</f>
        <v>508000</v>
      </c>
    </row>
    <row r="11" spans="1:9" ht="13.5">
      <c r="A11" s="5"/>
      <c r="B11" s="21"/>
      <c r="C11" s="31" t="s">
        <v>24</v>
      </c>
      <c r="D11" s="29">
        <v>1000000</v>
      </c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1000000</v>
      </c>
      <c r="D13" s="33">
        <f>SUM(D10)</f>
        <v>1000000</v>
      </c>
      <c r="E13" s="22">
        <f>(D13*100)/C13</f>
        <v>100</v>
      </c>
      <c r="F13" s="17"/>
      <c r="G13" s="17"/>
      <c r="H13" s="12"/>
      <c r="I13" s="23">
        <f>SUM(I10:I12)</f>
        <v>508000</v>
      </c>
    </row>
    <row r="14" ht="12.75">
      <c r="C14" s="13"/>
    </row>
    <row r="15" spans="1:9" ht="13.5">
      <c r="A15" s="35" t="s">
        <v>19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28</v>
      </c>
      <c r="C17" s="29">
        <v>4504331</v>
      </c>
      <c r="D17" s="32">
        <f>SUM(D18:D18)</f>
        <v>0</v>
      </c>
      <c r="E17" s="28">
        <f>(D17*100)/C17</f>
        <v>0</v>
      </c>
      <c r="F17" s="26">
        <v>0.48</v>
      </c>
      <c r="G17" s="24">
        <v>0</v>
      </c>
      <c r="H17" s="24">
        <v>0</v>
      </c>
      <c r="I17" s="7">
        <f>FLOOR(G17,0.00001)*D17</f>
        <v>0</v>
      </c>
    </row>
    <row r="18" spans="1:9" ht="13.5">
      <c r="A18" s="5"/>
      <c r="B18" s="21"/>
      <c r="C18" s="31" t="s">
        <v>23</v>
      </c>
      <c r="D18" s="29"/>
      <c r="E18" s="25"/>
      <c r="F18" s="26"/>
      <c r="G18" s="27"/>
      <c r="H18" s="24"/>
      <c r="I18" s="7"/>
    </row>
    <row r="19" spans="1:9" ht="13.5">
      <c r="A19" s="5"/>
      <c r="B19" s="21"/>
      <c r="C19" s="31"/>
      <c r="D19" s="29"/>
      <c r="E19" s="25"/>
      <c r="F19" s="26"/>
      <c r="G19" s="27"/>
      <c r="H19" s="24"/>
      <c r="I19" s="7"/>
    </row>
    <row r="20" spans="1:9" ht="13.5">
      <c r="A20" s="5">
        <v>3</v>
      </c>
      <c r="B20" s="21" t="s">
        <v>29</v>
      </c>
      <c r="C20" s="29">
        <v>2739</v>
      </c>
      <c r="D20" s="32">
        <f>SUM(D21:D21)</f>
        <v>0</v>
      </c>
      <c r="E20" s="28">
        <f>(D20*100)/C20</f>
        <v>0</v>
      </c>
      <c r="F20" s="26">
        <v>0.441</v>
      </c>
      <c r="G20" s="24">
        <v>0</v>
      </c>
      <c r="H20" s="24">
        <v>0</v>
      </c>
      <c r="I20" s="7">
        <f>FLOOR(G20,0.00001)*D20</f>
        <v>0</v>
      </c>
    </row>
    <row r="21" spans="1:9" ht="13.5">
      <c r="A21" s="5"/>
      <c r="B21" s="21"/>
      <c r="C21" s="31" t="s">
        <v>23</v>
      </c>
      <c r="D21" s="29"/>
      <c r="E21" s="28"/>
      <c r="F21" s="26"/>
      <c r="G21" s="26"/>
      <c r="H21" s="24"/>
      <c r="I21" s="7"/>
    </row>
    <row r="22" spans="1:9" ht="13.5">
      <c r="A22" s="5"/>
      <c r="B22" s="21"/>
      <c r="C22" s="31"/>
      <c r="D22" s="29"/>
      <c r="E22" s="25"/>
      <c r="F22" s="26"/>
      <c r="G22" s="27"/>
      <c r="H22" s="24"/>
      <c r="I22" s="7"/>
    </row>
    <row r="23" spans="1:9" ht="13.5">
      <c r="A23" s="5">
        <v>4</v>
      </c>
      <c r="B23" s="21" t="s">
        <v>30</v>
      </c>
      <c r="C23" s="29">
        <v>7560000</v>
      </c>
      <c r="D23" s="32">
        <f>SUM(D24:D24)</f>
        <v>30000</v>
      </c>
      <c r="E23" s="28">
        <f>(D23*100)/C23</f>
        <v>0.3968253968253968</v>
      </c>
      <c r="F23" s="26">
        <v>0.48</v>
      </c>
      <c r="G23" s="26">
        <v>0.48</v>
      </c>
      <c r="H23" s="24">
        <f>(G23*100)/F23-100</f>
        <v>0</v>
      </c>
      <c r="I23" s="7">
        <f>FLOOR(G23,0.00001)*D23</f>
        <v>14400.000000000002</v>
      </c>
    </row>
    <row r="24" spans="1:9" ht="13.5">
      <c r="A24" s="5"/>
      <c r="B24" s="21"/>
      <c r="C24" s="31" t="s">
        <v>25</v>
      </c>
      <c r="D24" s="32">
        <v>30000</v>
      </c>
      <c r="E24" s="28"/>
      <c r="F24" s="26"/>
      <c r="G24" s="26"/>
      <c r="H24" s="24"/>
      <c r="I24" s="7"/>
    </row>
    <row r="25" spans="1:9" ht="13.5">
      <c r="A25" s="5"/>
      <c r="B25" s="21"/>
      <c r="C25" s="31"/>
      <c r="D25" s="32"/>
      <c r="E25" s="28"/>
      <c r="F25" s="26"/>
      <c r="G25" s="26"/>
      <c r="H25" s="24"/>
      <c r="I25" s="7"/>
    </row>
    <row r="26" spans="1:9" ht="13.5">
      <c r="A26" s="5">
        <v>5</v>
      </c>
      <c r="B26" s="21" t="s">
        <v>31</v>
      </c>
      <c r="C26" s="29">
        <v>1200000</v>
      </c>
      <c r="D26" s="32">
        <f>SUM(D27:D27)</f>
        <v>500000</v>
      </c>
      <c r="E26" s="28">
        <f>(D26*100)/C26</f>
        <v>41.666666666666664</v>
      </c>
      <c r="F26" s="26">
        <v>0.48</v>
      </c>
      <c r="G26" s="26">
        <v>0.48</v>
      </c>
      <c r="H26" s="24">
        <f>(G26*100)/F26-100</f>
        <v>0</v>
      </c>
      <c r="I26" s="7">
        <f>FLOOR(G26,0.00001)*D26</f>
        <v>240000.00000000003</v>
      </c>
    </row>
    <row r="27" spans="1:9" ht="13.5">
      <c r="A27" s="5"/>
      <c r="B27" s="21"/>
      <c r="C27" s="31" t="s">
        <v>26</v>
      </c>
      <c r="D27" s="32">
        <v>500000</v>
      </c>
      <c r="E27" s="28"/>
      <c r="F27" s="26"/>
      <c r="G27" s="26"/>
      <c r="H27" s="24"/>
      <c r="I27" s="7"/>
    </row>
    <row r="28" spans="1:9" ht="13.5">
      <c r="A28" s="5"/>
      <c r="B28" s="21"/>
      <c r="C28" s="31"/>
      <c r="D28" s="32"/>
      <c r="E28" s="28"/>
      <c r="F28" s="26"/>
      <c r="G28" s="26"/>
      <c r="H28" s="24"/>
      <c r="I28" s="7"/>
    </row>
    <row r="29" spans="1:9" ht="13.5">
      <c r="A29" s="11"/>
      <c r="B29" s="14" t="s">
        <v>14</v>
      </c>
      <c r="C29" s="30">
        <f>SUM(C17:C28)</f>
        <v>13267070</v>
      </c>
      <c r="D29" s="33">
        <f>SUM(D17,D20,D23,D26)</f>
        <v>530000</v>
      </c>
      <c r="E29" s="22">
        <f>(D29*100)/C29</f>
        <v>3.99485342279795</v>
      </c>
      <c r="F29" s="17"/>
      <c r="G29" s="17"/>
      <c r="H29" s="12"/>
      <c r="I29" s="23">
        <f>SUM(I17:I28)</f>
        <v>254400.00000000003</v>
      </c>
    </row>
    <row r="30" ht="12.75">
      <c r="C30" s="13"/>
    </row>
    <row r="31" spans="1:9" ht="13.5">
      <c r="A31" s="35" t="s">
        <v>22</v>
      </c>
      <c r="B31" s="36"/>
      <c r="C31" s="36"/>
      <c r="D31" s="36"/>
      <c r="E31" s="36"/>
      <c r="F31" s="36"/>
      <c r="G31" s="36"/>
      <c r="H31" s="36"/>
      <c r="I31" s="37"/>
    </row>
    <row r="32" spans="1:9" ht="13.5">
      <c r="A32" s="9"/>
      <c r="B32" s="9"/>
      <c r="C32" s="9"/>
      <c r="D32" s="9"/>
      <c r="E32" s="9"/>
      <c r="F32" s="9"/>
      <c r="G32" s="9"/>
      <c r="H32" s="9"/>
      <c r="I32" s="10"/>
    </row>
    <row r="33" spans="1:9" ht="13.5">
      <c r="A33" s="5">
        <v>6</v>
      </c>
      <c r="B33" s="21" t="s">
        <v>32</v>
      </c>
      <c r="C33" s="29">
        <v>60000</v>
      </c>
      <c r="D33" s="32">
        <f>SUM(D34:D34)</f>
        <v>60000</v>
      </c>
      <c r="E33" s="28">
        <f>(D33*100)/C33</f>
        <v>100</v>
      </c>
      <c r="F33" s="26">
        <v>0.371</v>
      </c>
      <c r="G33" s="26">
        <v>0.436</v>
      </c>
      <c r="H33" s="24">
        <f>(G33*100)/F33-100</f>
        <v>17.52021563342319</v>
      </c>
      <c r="I33" s="7">
        <f>FLOOR(G33,0.00001)*D33</f>
        <v>26160.000000000004</v>
      </c>
    </row>
    <row r="34" spans="1:9" ht="13.5">
      <c r="A34" s="5"/>
      <c r="B34" s="21"/>
      <c r="C34" s="31" t="s">
        <v>37</v>
      </c>
      <c r="D34" s="29">
        <v>60000</v>
      </c>
      <c r="E34" s="25"/>
      <c r="F34" s="26"/>
      <c r="G34" s="27"/>
      <c r="H34" s="24"/>
      <c r="I34" s="7"/>
    </row>
    <row r="35" spans="1:9" ht="13.5">
      <c r="A35" s="5"/>
      <c r="B35" s="21"/>
      <c r="C35" s="6"/>
      <c r="D35" s="18"/>
      <c r="E35" s="25"/>
      <c r="F35" s="26"/>
      <c r="G35" s="27"/>
      <c r="H35" s="24"/>
      <c r="I35" s="7"/>
    </row>
    <row r="36" spans="1:9" ht="13.5">
      <c r="A36" s="5">
        <v>7</v>
      </c>
      <c r="B36" s="21" t="s">
        <v>33</v>
      </c>
      <c r="C36" s="29">
        <v>3078000</v>
      </c>
      <c r="D36" s="32">
        <f>SUM(D37:D37)</f>
        <v>0</v>
      </c>
      <c r="E36" s="28">
        <f>(D36*100)/C36</f>
        <v>0</v>
      </c>
      <c r="F36" s="26">
        <v>0.48</v>
      </c>
      <c r="G36" s="24">
        <v>0</v>
      </c>
      <c r="H36" s="24">
        <v>0</v>
      </c>
      <c r="I36" s="7">
        <f>FLOOR(G36,0.00001)*D36</f>
        <v>0</v>
      </c>
    </row>
    <row r="37" spans="1:9" ht="13.5">
      <c r="A37" s="5"/>
      <c r="B37" s="21"/>
      <c r="C37" s="31" t="s">
        <v>23</v>
      </c>
      <c r="D37" s="29"/>
      <c r="E37" s="25"/>
      <c r="F37" s="26"/>
      <c r="G37" s="27"/>
      <c r="H37" s="24"/>
      <c r="I37" s="7"/>
    </row>
    <row r="38" spans="1:9" ht="13.5">
      <c r="A38" s="5"/>
      <c r="B38" s="21"/>
      <c r="C38" s="31"/>
      <c r="D38" s="29"/>
      <c r="E38" s="25"/>
      <c r="F38" s="26"/>
      <c r="G38" s="27"/>
      <c r="H38" s="24"/>
      <c r="I38" s="7"/>
    </row>
    <row r="39" spans="1:9" ht="13.5">
      <c r="A39" s="5">
        <v>8</v>
      </c>
      <c r="B39" s="21" t="s">
        <v>34</v>
      </c>
      <c r="C39" s="29">
        <v>2241000</v>
      </c>
      <c r="D39" s="32">
        <f>SUM(D40)</f>
        <v>0</v>
      </c>
      <c r="E39" s="28">
        <f>(D39*100)/C39</f>
        <v>0</v>
      </c>
      <c r="F39" s="26">
        <v>0.48</v>
      </c>
      <c r="G39" s="24">
        <v>0</v>
      </c>
      <c r="H39" s="24">
        <v>0</v>
      </c>
      <c r="I39" s="7">
        <f>FLOOR(G39,0.00001)*D39</f>
        <v>0</v>
      </c>
    </row>
    <row r="40" spans="1:9" ht="13.5">
      <c r="A40" s="5"/>
      <c r="B40" s="21"/>
      <c r="C40" s="31" t="s">
        <v>23</v>
      </c>
      <c r="D40" s="29"/>
      <c r="E40" s="25"/>
      <c r="F40" s="26"/>
      <c r="G40" s="27"/>
      <c r="H40" s="24"/>
      <c r="I40" s="7"/>
    </row>
    <row r="41" spans="1:9" ht="13.5">
      <c r="A41" s="5"/>
      <c r="B41" s="21"/>
      <c r="C41" s="31"/>
      <c r="D41" s="29"/>
      <c r="E41" s="25"/>
      <c r="F41" s="26"/>
      <c r="G41" s="27"/>
      <c r="H41" s="24"/>
      <c r="I41" s="7"/>
    </row>
    <row r="42" spans="1:9" ht="13.5">
      <c r="A42" s="5">
        <v>9</v>
      </c>
      <c r="B42" s="21" t="s">
        <v>35</v>
      </c>
      <c r="C42" s="29">
        <v>7749000</v>
      </c>
      <c r="D42" s="32">
        <f>SUM(D43)</f>
        <v>0</v>
      </c>
      <c r="E42" s="28">
        <f>(D42*100)/C42</f>
        <v>0</v>
      </c>
      <c r="F42" s="26">
        <v>0.48</v>
      </c>
      <c r="G42" s="24">
        <v>0</v>
      </c>
      <c r="H42" s="24">
        <v>0</v>
      </c>
      <c r="I42" s="7">
        <f>FLOOR(G42,0.00001)*D42</f>
        <v>0</v>
      </c>
    </row>
    <row r="43" spans="1:9" ht="13.5">
      <c r="A43" s="5"/>
      <c r="B43" s="21"/>
      <c r="C43" s="31" t="s">
        <v>23</v>
      </c>
      <c r="D43" s="29"/>
      <c r="E43" s="25"/>
      <c r="F43" s="26"/>
      <c r="G43" s="27"/>
      <c r="H43" s="24"/>
      <c r="I43" s="7"/>
    </row>
    <row r="44" spans="1:9" ht="13.5">
      <c r="A44" s="5"/>
      <c r="B44" s="21"/>
      <c r="C44" s="31"/>
      <c r="D44" s="29"/>
      <c r="E44" s="25"/>
      <c r="F44" s="26"/>
      <c r="G44" s="27"/>
      <c r="H44" s="24"/>
      <c r="I44" s="7"/>
    </row>
    <row r="45" spans="1:9" ht="13.5">
      <c r="A45" s="5">
        <v>10</v>
      </c>
      <c r="B45" s="21" t="s">
        <v>36</v>
      </c>
      <c r="C45" s="29">
        <v>9644199</v>
      </c>
      <c r="D45" s="32">
        <f>SUM(D46)</f>
        <v>0</v>
      </c>
      <c r="E45" s="28">
        <f>(D45*100)/C45</f>
        <v>0</v>
      </c>
      <c r="F45" s="26">
        <v>0.48</v>
      </c>
      <c r="G45" s="24">
        <v>0</v>
      </c>
      <c r="H45" s="24">
        <v>0</v>
      </c>
      <c r="I45" s="7">
        <f>FLOOR(G45,0.00001)*D45</f>
        <v>0</v>
      </c>
    </row>
    <row r="46" spans="1:9" ht="13.5">
      <c r="A46" s="5"/>
      <c r="B46" s="21"/>
      <c r="C46" s="31" t="s">
        <v>23</v>
      </c>
      <c r="D46" s="29"/>
      <c r="E46" s="25"/>
      <c r="F46" s="26"/>
      <c r="G46" s="27"/>
      <c r="H46" s="24"/>
      <c r="I46" s="7"/>
    </row>
    <row r="47" spans="1:9" ht="13.5">
      <c r="A47" s="5"/>
      <c r="B47" s="21"/>
      <c r="C47" s="31"/>
      <c r="D47" s="29"/>
      <c r="E47" s="25"/>
      <c r="F47" s="26"/>
      <c r="G47" s="27"/>
      <c r="H47" s="24"/>
      <c r="I47" s="7"/>
    </row>
    <row r="48" spans="1:9" ht="13.5">
      <c r="A48" s="11"/>
      <c r="B48" s="14" t="s">
        <v>14</v>
      </c>
      <c r="C48" s="30">
        <f>SUM(C33:C47)</f>
        <v>22772199</v>
      </c>
      <c r="D48" s="33">
        <f>SUM(D33,D36,D39,D42,D45)</f>
        <v>60000</v>
      </c>
      <c r="E48" s="22">
        <f>(D48*100)/C48</f>
        <v>0.26347916597777843</v>
      </c>
      <c r="F48" s="17"/>
      <c r="G48" s="17"/>
      <c r="H48" s="12"/>
      <c r="I48" s="23">
        <f>SUM(I33:I47)</f>
        <v>26160.000000000004</v>
      </c>
    </row>
    <row r="49" ht="12.75">
      <c r="C49" s="13"/>
    </row>
    <row r="50" spans="1:9" ht="13.5">
      <c r="A50" s="15"/>
      <c r="B50" s="14" t="s">
        <v>12</v>
      </c>
      <c r="C50" s="30">
        <f>SUM(C13,C29,C48)</f>
        <v>37039269</v>
      </c>
      <c r="D50" s="30">
        <f>SUM(D13,D29,D48)</f>
        <v>1590000</v>
      </c>
      <c r="E50" s="22">
        <f>(D50*100)/C50</f>
        <v>4.292741306530645</v>
      </c>
      <c r="F50" s="16"/>
      <c r="G50" s="16"/>
      <c r="H50" s="16"/>
      <c r="I50" s="34">
        <f>SUM(I13,I29,I48)</f>
        <v>788560</v>
      </c>
    </row>
  </sheetData>
  <sheetProtection/>
  <mergeCells count="4">
    <mergeCell ref="A2:I2"/>
    <mergeCell ref="A31:I31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2011-05-11T17:25:14Z</cp:lastPrinted>
  <dcterms:created xsi:type="dcterms:W3CDTF">2005-05-09T20:19:33Z</dcterms:created>
  <dcterms:modified xsi:type="dcterms:W3CDTF">2011-07-27T13:02:09Z</dcterms:modified>
  <cp:category/>
  <cp:version/>
  <cp:contentType/>
  <cp:contentStatus/>
</cp:coreProperties>
</file>