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2 TRIGO VENDA 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<sst xmlns="http://schemas.openxmlformats.org/spreadsheetml/2006/main" count="50" uniqueCount="35">
  <si>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</si>
  <si>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</si>
  <si>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</si>
  <si>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</si>
  <si>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</si>
  <si>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</si>
  <si>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</si>
  <si>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</si>
  <si>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</si>
  <si>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</si>
  <si>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</si>
  <si>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</si>
  <si>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</si>
  <si>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</si>
  <si>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</si>
  <si>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</si>
  <si>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</si>
  <si>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</si>
  <si>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</si>
  <si>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</si>
  <si>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RS</t>
  </si>
  <si>
    <t>RETIRADO</t>
  </si>
  <si>
    <t>BCMM</t>
  </si>
  <si>
    <t>Capitão Leonidas Marques</t>
  </si>
  <si>
    <t>Castro</t>
  </si>
  <si>
    <t>Ceu Azul</t>
  </si>
  <si>
    <t>Chopezinho</t>
  </si>
  <si>
    <t>Lagoa Vermelha</t>
  </si>
  <si>
    <t>Machadinho</t>
  </si>
  <si>
    <t>Muitos Capoes</t>
  </si>
  <si>
    <t>São Luiz Gonzaga</t>
  </si>
  <si>
    <t xml:space="preserve">        AVISO DE VENDA DE TRIGO EM GRÃOS – Nº 302/11 - 03/08/2011</t>
  </si>
  <si>
    <t>Maringa</t>
  </si>
  <si>
    <t>Cascavel</t>
  </si>
  <si>
    <t>Vacaria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</si>
</sst>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6">
      <selection activeCell="F33" sqref="F3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31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19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23</v>
      </c>
      <c r="C10" s="29">
        <v>4504331</v>
      </c>
      <c r="D10" s="32">
        <f>SUM(D11:D11)</f>
        <v>0</v>
      </c>
      <c r="E10" s="28">
        <f>(D10*100)/C10</f>
        <v>0</v>
      </c>
      <c r="F10" s="26">
        <v>0.48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21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33</v>
      </c>
      <c r="C13" s="29">
        <v>2251000</v>
      </c>
      <c r="D13" s="32">
        <f>SUM(D14:D14)</f>
        <v>0</v>
      </c>
      <c r="E13" s="28">
        <f>(D13*100)/C13</f>
        <v>0</v>
      </c>
      <c r="F13" s="26">
        <v>0.48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21</v>
      </c>
      <c r="D14" s="29"/>
      <c r="E14" s="28"/>
      <c r="F14" s="26"/>
      <c r="G14" s="26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24</v>
      </c>
      <c r="C16" s="29">
        <v>2739</v>
      </c>
      <c r="D16" s="32">
        <f>SUM(D17:D17)</f>
        <v>0</v>
      </c>
      <c r="E16" s="28">
        <f>(D16*100)/C16</f>
        <v>0</v>
      </c>
      <c r="F16" s="26">
        <v>0.441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21</v>
      </c>
      <c r="D17" s="32"/>
      <c r="E17" s="28"/>
      <c r="F17" s="26"/>
      <c r="G17" s="26"/>
      <c r="H17" s="24"/>
      <c r="I17" s="7"/>
    </row>
    <row r="18" spans="1:9" ht="13.5">
      <c r="A18" s="5"/>
      <c r="B18" s="21"/>
      <c r="C18" s="31"/>
      <c r="D18" s="32"/>
      <c r="E18" s="28"/>
      <c r="F18" s="26"/>
      <c r="G18" s="26"/>
      <c r="H18" s="24"/>
      <c r="I18" s="7"/>
    </row>
    <row r="19" spans="1:9" ht="13.5">
      <c r="A19" s="5">
        <v>4</v>
      </c>
      <c r="B19" s="21" t="s">
        <v>25</v>
      </c>
      <c r="C19" s="29">
        <v>7530000</v>
      </c>
      <c r="D19" s="32">
        <f>SUM(D20:D20)</f>
        <v>0</v>
      </c>
      <c r="E19" s="28">
        <f>(D19*100)/C19</f>
        <v>0</v>
      </c>
      <c r="F19" s="26">
        <v>0.48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21</v>
      </c>
      <c r="D20" s="32"/>
      <c r="E20" s="28"/>
      <c r="F20" s="26"/>
      <c r="G20" s="26"/>
      <c r="H20" s="24"/>
      <c r="I20" s="7"/>
    </row>
    <row r="21" spans="1:9" ht="13.5">
      <c r="A21" s="5"/>
      <c r="B21" s="21"/>
      <c r="C21" s="31"/>
      <c r="D21" s="32"/>
      <c r="E21" s="28"/>
      <c r="F21" s="26"/>
      <c r="G21" s="26"/>
      <c r="H21" s="24"/>
      <c r="I21" s="7"/>
    </row>
    <row r="22" spans="1:9" ht="13.5">
      <c r="A22" s="5">
        <v>5</v>
      </c>
      <c r="B22" s="21" t="s">
        <v>26</v>
      </c>
      <c r="C22" s="29">
        <v>700000</v>
      </c>
      <c r="D22" s="32">
        <f>SUM(D23:D23)</f>
        <v>700000</v>
      </c>
      <c r="E22" s="28">
        <f>(D22*100)/C22</f>
        <v>100</v>
      </c>
      <c r="F22" s="26">
        <v>0.48</v>
      </c>
      <c r="G22" s="26">
        <v>0.48</v>
      </c>
      <c r="H22" s="24">
        <f>(G22*100)/F22-100</f>
        <v>0</v>
      </c>
      <c r="I22" s="7">
        <f>FLOOR(G22,0.00001)*D22</f>
        <v>336000</v>
      </c>
    </row>
    <row r="23" spans="1:9" ht="13.5">
      <c r="A23" s="5"/>
      <c r="B23" s="21"/>
      <c r="C23" s="31" t="s">
        <v>22</v>
      </c>
      <c r="D23" s="29">
        <v>700000</v>
      </c>
      <c r="E23" s="28"/>
      <c r="F23" s="26"/>
      <c r="G23" s="26"/>
      <c r="H23" s="24"/>
      <c r="I23" s="7"/>
    </row>
    <row r="24" spans="1:9" ht="13.5">
      <c r="A24" s="5"/>
      <c r="B24" s="21"/>
      <c r="C24" s="31"/>
      <c r="D24" s="32"/>
      <c r="E24" s="28"/>
      <c r="F24" s="26"/>
      <c r="G24" s="26"/>
      <c r="H24" s="24"/>
      <c r="I24" s="7"/>
    </row>
    <row r="25" spans="1:9" ht="13.5">
      <c r="A25" s="5">
        <v>6</v>
      </c>
      <c r="B25" s="21" t="s">
        <v>32</v>
      </c>
      <c r="C25" s="29">
        <v>3060000</v>
      </c>
      <c r="D25" s="32">
        <f>SUM(D26:D26)</f>
        <v>0</v>
      </c>
      <c r="E25" s="28">
        <f>(D25*100)/C25</f>
        <v>0</v>
      </c>
      <c r="F25" s="26">
        <v>0.48</v>
      </c>
      <c r="G25" s="24">
        <v>0</v>
      </c>
      <c r="H25" s="24">
        <v>0</v>
      </c>
      <c r="I25" s="7">
        <f>FLOOR(G25,0.00001)*D25</f>
        <v>0</v>
      </c>
    </row>
    <row r="26" spans="1:9" ht="13.5">
      <c r="A26" s="5"/>
      <c r="B26" s="21"/>
      <c r="C26" s="31" t="s">
        <v>21</v>
      </c>
      <c r="D26" s="32"/>
      <c r="E26" s="28"/>
      <c r="F26" s="26"/>
      <c r="G26" s="26"/>
      <c r="H26" s="24"/>
      <c r="I26" s="7"/>
    </row>
    <row r="27" spans="1:9" ht="13.5">
      <c r="A27" s="5"/>
      <c r="B27" s="21"/>
      <c r="C27" s="31"/>
      <c r="D27" s="32"/>
      <c r="E27" s="28"/>
      <c r="F27" s="26"/>
      <c r="G27" s="26"/>
      <c r="H27" s="24"/>
      <c r="I27" s="7"/>
    </row>
    <row r="28" spans="1:9" ht="13.5">
      <c r="A28" s="11"/>
      <c r="B28" s="14" t="s">
        <v>14</v>
      </c>
      <c r="C28" s="30">
        <f>SUM(C10:C27)</f>
        <v>18048070</v>
      </c>
      <c r="D28" s="33">
        <f>SUM(D10,D13,D16,D19,D22,D25)</f>
        <v>700000</v>
      </c>
      <c r="E28" s="22">
        <f>(D28*100)/C28</f>
        <v>3.878531056229281</v>
      </c>
      <c r="F28" s="17"/>
      <c r="G28" s="17"/>
      <c r="H28" s="12"/>
      <c r="I28" s="23">
        <f>SUM(I10:I27)</f>
        <v>336000</v>
      </c>
    </row>
    <row r="29" ht="12.75">
      <c r="C29" s="13"/>
    </row>
    <row r="30" spans="1:9" ht="13.5">
      <c r="A30" s="37" t="s">
        <v>20</v>
      </c>
      <c r="B30" s="38"/>
      <c r="C30" s="38"/>
      <c r="D30" s="38"/>
      <c r="E30" s="38"/>
      <c r="F30" s="38"/>
      <c r="G30" s="38"/>
      <c r="H30" s="38"/>
      <c r="I30" s="39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7</v>
      </c>
      <c r="B32" s="21" t="s">
        <v>27</v>
      </c>
      <c r="C32" s="29">
        <v>3078000</v>
      </c>
      <c r="D32" s="32">
        <f>SUM(D33:D33)</f>
        <v>0</v>
      </c>
      <c r="E32" s="28">
        <f>(D32*100)/C32</f>
        <v>0</v>
      </c>
      <c r="F32" s="26">
        <v>0.48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21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6"/>
      <c r="D34" s="18"/>
      <c r="E34" s="25"/>
      <c r="F34" s="26"/>
      <c r="G34" s="27"/>
      <c r="H34" s="24"/>
      <c r="I34" s="7"/>
    </row>
    <row r="35" spans="1:9" ht="13.5">
      <c r="A35" s="5">
        <v>8</v>
      </c>
      <c r="B35" s="21" t="s">
        <v>28</v>
      </c>
      <c r="C35" s="29">
        <v>2241000</v>
      </c>
      <c r="D35" s="32">
        <f>SUM(D36:D36)</f>
        <v>0</v>
      </c>
      <c r="E35" s="28">
        <f>(D35*100)/C35</f>
        <v>0</v>
      </c>
      <c r="F35" s="26">
        <v>0.48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21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29</v>
      </c>
      <c r="C38" s="29">
        <v>7749000</v>
      </c>
      <c r="D38" s="32">
        <f>SUM(D39)</f>
        <v>0</v>
      </c>
      <c r="E38" s="28">
        <f>(D38*100)/C38</f>
        <v>0</v>
      </c>
      <c r="F38" s="26">
        <v>0.48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21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30</v>
      </c>
      <c r="C41" s="29">
        <v>9644199</v>
      </c>
      <c r="D41" s="32">
        <f>SUM(D42)</f>
        <v>0</v>
      </c>
      <c r="E41" s="28">
        <f>(D41*100)/C41</f>
        <v>0</v>
      </c>
      <c r="F41" s="26">
        <v>0.48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21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34</v>
      </c>
      <c r="C44" s="29">
        <v>3000000</v>
      </c>
      <c r="D44" s="32">
        <f>SUM(D45)</f>
        <v>0</v>
      </c>
      <c r="E44" s="28">
        <f>(D44*100)/C44</f>
        <v>0</v>
      </c>
      <c r="F44" s="26">
        <v>0.48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21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11"/>
      <c r="B47" s="14" t="s">
        <v>14</v>
      </c>
      <c r="C47" s="30">
        <f>SUM(C32:C46)</f>
        <v>25712199</v>
      </c>
      <c r="D47" s="33">
        <f>SUM(D32,D35,D38,D41,D44)</f>
        <v>0</v>
      </c>
      <c r="E47" s="22">
        <f>(D47*100)/C47</f>
        <v>0</v>
      </c>
      <c r="F47" s="17"/>
      <c r="G47" s="17"/>
      <c r="H47" s="12"/>
      <c r="I47" s="23">
        <f>SUM(I32:I46)</f>
        <v>0</v>
      </c>
    </row>
    <row r="48" ht="12.75">
      <c r="C48" s="13"/>
    </row>
    <row r="49" spans="1:9" ht="13.5">
      <c r="A49" s="15"/>
      <c r="B49" s="14" t="s">
        <v>12</v>
      </c>
      <c r="C49" s="30">
        <f>SUM(C28,C47)</f>
        <v>43760269</v>
      </c>
      <c r="D49" s="30">
        <f>SUM(D28,D47)</f>
        <v>700000</v>
      </c>
      <c r="E49" s="22">
        <f>(D49*100)/C49</f>
        <v>1.59962453612888</v>
      </c>
      <c r="F49" s="16"/>
      <c r="G49" s="16"/>
      <c r="H49" s="16"/>
      <c r="I49" s="34">
        <f>SUM(I28,I47)</f>
        <v>336000</v>
      </c>
    </row>
  </sheetData>
  <sheetProtection/>
  <mergeCells count="3">
    <mergeCell ref="A2:I2"/>
    <mergeCell ref="A30:I30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2011-08-03T13:17:51Z</dcterms:modified>
  <cp:category/>
  <cp:version/>
  <cp:contentType/>
  <cp:contentStatus/>
</cp:coreProperties>
</file>