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4 CAFÉ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<sst xmlns="http://schemas.openxmlformats.org/spreadsheetml/2006/main" count="38" uniqueCount="24">
  <si>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</si>
  <si>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</si>
  <si>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</si>
  <si>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</si>
  <si>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</si>
  <si>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</si>
  <si>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</si>
  <si>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</si>
  <si>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</si>
  <si>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</si>
  <si>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</si>
  <si>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</si>
  <si>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</si>
  <si>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</si>
  <si>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</si>
  <si>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</si>
  <si>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</si>
  <si>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</si>
  <si>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</si>
  <si>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ES</t>
  </si>
  <si>
    <t>Vitoria</t>
  </si>
  <si>
    <t>BCMM</t>
  </si>
  <si>
    <t>BCML</t>
  </si>
  <si>
    <t xml:space="preserve">        AVISO DE VENDA DE CAFÉ EM GRÃOS – Nº 284/11 - 22/07/2011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</si>
</sst>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19360</v>
      </c>
      <c r="D10" s="29">
        <f>SUM(D11:D11)</f>
        <v>19360</v>
      </c>
      <c r="E10" s="25">
        <f>(D10*100)/C10</f>
        <v>100</v>
      </c>
      <c r="F10" s="23">
        <v>3.48</v>
      </c>
      <c r="G10" s="23">
        <v>3.73</v>
      </c>
      <c r="H10" s="21">
        <f>(G10*100)/F10-100</f>
        <v>7.183908045977006</v>
      </c>
      <c r="I10" s="6">
        <f>FLOOR(G10,0.00001)*D10</f>
        <v>72212.8</v>
      </c>
    </row>
    <row r="11" spans="1:9" ht="13.5">
      <c r="A11" s="5"/>
      <c r="B11" s="18"/>
      <c r="C11" s="28" t="s">
        <v>22</v>
      </c>
      <c r="D11" s="26">
        <v>19360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20</v>
      </c>
      <c r="C13" s="26">
        <v>21175</v>
      </c>
      <c r="D13" s="29">
        <f>SUM(D14:D14)</f>
        <v>21175</v>
      </c>
      <c r="E13" s="25">
        <f>(D13*100)/C13</f>
        <v>100</v>
      </c>
      <c r="F13" s="23">
        <v>3.48</v>
      </c>
      <c r="G13" s="23">
        <v>3.725</v>
      </c>
      <c r="H13" s="21">
        <f>(G13*100)/F13-100</f>
        <v>7.040229885057471</v>
      </c>
      <c r="I13" s="6">
        <f>FLOOR(G13,0.00001)*D13</f>
        <v>78876.875</v>
      </c>
    </row>
    <row r="14" spans="1:9" ht="13.5">
      <c r="A14" s="5"/>
      <c r="B14" s="18"/>
      <c r="C14" s="28" t="s">
        <v>22</v>
      </c>
      <c r="D14" s="26">
        <v>21175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20</v>
      </c>
      <c r="C16" s="26">
        <v>25712.5</v>
      </c>
      <c r="D16" s="29">
        <f>SUM(D17:D17)</f>
        <v>25712.5</v>
      </c>
      <c r="E16" s="25">
        <f>(D16*100)/C16</f>
        <v>100</v>
      </c>
      <c r="F16" s="23">
        <v>3.48</v>
      </c>
      <c r="G16" s="23">
        <v>3.806</v>
      </c>
      <c r="H16" s="21">
        <f>(G16*100)/F16-100</f>
        <v>9.367816091954026</v>
      </c>
      <c r="I16" s="6">
        <f>FLOOR(G16,0.00001)*D16</f>
        <v>97861.77500000001</v>
      </c>
    </row>
    <row r="17" spans="1:9" ht="13.5">
      <c r="A17" s="5"/>
      <c r="B17" s="18"/>
      <c r="C17" s="28" t="s">
        <v>22</v>
      </c>
      <c r="D17" s="26">
        <v>25712.5</v>
      </c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20</v>
      </c>
      <c r="C19" s="26">
        <v>24200</v>
      </c>
      <c r="D19" s="29">
        <f>SUM(D20:D20)</f>
        <v>24200</v>
      </c>
      <c r="E19" s="25">
        <f>(D19*100)/C19</f>
        <v>100</v>
      </c>
      <c r="F19" s="23">
        <v>3.48</v>
      </c>
      <c r="G19" s="23">
        <v>3.885</v>
      </c>
      <c r="H19" s="21">
        <f>(G19*100)/F19-100</f>
        <v>11.637931034482762</v>
      </c>
      <c r="I19" s="6">
        <f>FLOOR(G19,0.00001)*D19</f>
        <v>94017</v>
      </c>
    </row>
    <row r="20" spans="1:9" ht="13.5">
      <c r="A20" s="5"/>
      <c r="B20" s="18"/>
      <c r="C20" s="28" t="s">
        <v>22</v>
      </c>
      <c r="D20" s="26">
        <v>24200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20</v>
      </c>
      <c r="C22" s="26">
        <v>21175</v>
      </c>
      <c r="D22" s="29">
        <f>SUM(D23:D23)</f>
        <v>21175</v>
      </c>
      <c r="E22" s="25">
        <f>(D22*100)/C22</f>
        <v>100</v>
      </c>
      <c r="F22" s="23">
        <v>3.48</v>
      </c>
      <c r="G22" s="23">
        <v>3.85</v>
      </c>
      <c r="H22" s="21">
        <f>(G22*100)/F22-100</f>
        <v>10.632183908045974</v>
      </c>
      <c r="I22" s="6">
        <f>FLOOR(G22,0.00001)*D22</f>
        <v>81523.75000000001</v>
      </c>
    </row>
    <row r="23" spans="1:9" ht="13.5">
      <c r="A23" s="5"/>
      <c r="B23" s="18"/>
      <c r="C23" s="28" t="s">
        <v>21</v>
      </c>
      <c r="D23" s="26">
        <v>21175</v>
      </c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20</v>
      </c>
      <c r="C25" s="26">
        <v>37812.5</v>
      </c>
      <c r="D25" s="29">
        <f>SUM(D26:D26)</f>
        <v>37812.5</v>
      </c>
      <c r="E25" s="25">
        <f>(D25*100)/C25</f>
        <v>100</v>
      </c>
      <c r="F25" s="23">
        <v>3.48</v>
      </c>
      <c r="G25" s="23">
        <v>4.015</v>
      </c>
      <c r="H25" s="21">
        <f>(G25*100)/F25-100</f>
        <v>15.373563218390785</v>
      </c>
      <c r="I25" s="6">
        <f>FLOOR(G25,0.00001)*D25</f>
        <v>151817.18750000003</v>
      </c>
    </row>
    <row r="26" spans="1:9" ht="13.5">
      <c r="A26" s="5"/>
      <c r="B26" s="18"/>
      <c r="C26" s="28" t="s">
        <v>21</v>
      </c>
      <c r="D26" s="26">
        <v>37812.5</v>
      </c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10"/>
      <c r="B28" s="12" t="s">
        <v>14</v>
      </c>
      <c r="C28" s="27">
        <f>SUM(C10:C27)</f>
        <v>149435</v>
      </c>
      <c r="D28" s="30">
        <f>D10+D13+D16+D19+D22+D25</f>
        <v>149435</v>
      </c>
      <c r="E28" s="19">
        <f>(D28*100)/C28</f>
        <v>100</v>
      </c>
      <c r="F28" s="15"/>
      <c r="G28" s="15"/>
      <c r="H28" s="11"/>
      <c r="I28" s="20">
        <f>SUM(I10:I27)</f>
        <v>576309.3875000001</v>
      </c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13"/>
      <c r="B30" s="12" t="s">
        <v>12</v>
      </c>
      <c r="C30" s="27">
        <f>SUM(C28)</f>
        <v>149435</v>
      </c>
      <c r="D30" s="27">
        <f>SUM(D28)</f>
        <v>149435</v>
      </c>
      <c r="E30" s="19">
        <f>(D30*100)/C30</f>
        <v>100</v>
      </c>
      <c r="F30" s="14"/>
      <c r="G30" s="14"/>
      <c r="H30" s="14"/>
      <c r="I30" s="31">
        <f>SUM(I28)</f>
        <v>576309.3875000001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2011-07-12T21:02:41Z</cp:lastPrinted>
  <dcterms:created xsi:type="dcterms:W3CDTF">2005-05-09T20:19:33Z</dcterms:created>
  <dcterms:modified xsi:type="dcterms:W3CDTF">2011-07-22T14:13:36Z</dcterms:modified>
  <cp:category/>
  <cp:version/>
  <cp:contentType/>
  <cp:contentStatus/>
</cp:coreProperties>
</file>