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7 CAFÉ VENDA " sheetId="1" r:id="rId1"/>
  </sheets>
  <definedNames/>
  <calcPr fullCalcOnLoad="1"/>
</workbook>
</file>

<file path=xl/sharedStrings.xml><?xml version="1.0" encoding="utf-8"?>
<sst xmlns="http://schemas.openxmlformats.org/spreadsheetml/2006/main" count="172" uniqueCount="31">
  <si>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</si>
  <si>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</si>
  <si>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</si>
  <si>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</si>
  <si>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</si>
  <si>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</si>
  <si>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</si>
  <si>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</si>
  <si>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</si>
  <si>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</si>
  <si>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</si>
  <si>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</si>
  <si>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</si>
  <si>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</si>
  <si>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</si>
  <si>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</si>
  <si>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</si>
  <si>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</si>
  <si>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</si>
  <si>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SP</t>
  </si>
  <si>
    <t>ES</t>
  </si>
  <si>
    <t>Vitoria</t>
  </si>
  <si>
    <t>SP</t>
  </si>
  <si>
    <t>Barueri</t>
  </si>
  <si>
    <t>BCMM</t>
  </si>
  <si>
    <t>RETIRADO</t>
  </si>
  <si>
    <t>BCML</t>
  </si>
  <si>
    <t>BBSB</t>
  </si>
  <si>
    <t>BBM UB</t>
  </si>
  <si>
    <t>BCSP</t>
  </si>
  <si>
    <t xml:space="preserve">        AVISO DE VENDA DE CAFÉ EM GRÃOS – Nº 247/11 - 07/07/2011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</si>
</sst>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2"/>
  <sheetViews>
    <sheetView tabSelected="1" workbookViewId="0" topLeftCell="B1">
      <selection activeCell="I232" sqref="I23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15125</v>
      </c>
      <c r="D10" s="30">
        <f>SUM(D11:D11)</f>
        <v>15125</v>
      </c>
      <c r="E10" s="26">
        <f>(D10*100)/C10</f>
        <v>100</v>
      </c>
      <c r="F10" s="24">
        <v>3.48</v>
      </c>
      <c r="G10" s="24">
        <v>3.48</v>
      </c>
      <c r="H10" s="22">
        <f>(G10*100)/F10-100</f>
        <v>0</v>
      </c>
      <c r="I10" s="6">
        <f>FLOOR(G10,0.00001)*D10</f>
        <v>52635.00000000001</v>
      </c>
    </row>
    <row r="11" spans="1:9" ht="13.5">
      <c r="A11" s="5"/>
      <c r="B11" s="19"/>
      <c r="C11" s="29" t="s">
        <v>28</v>
      </c>
      <c r="D11" s="27">
        <v>15125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21</v>
      </c>
      <c r="C13" s="27">
        <v>15125</v>
      </c>
      <c r="D13" s="30">
        <f>SUM(D14:D14)</f>
        <v>15125</v>
      </c>
      <c r="E13" s="26">
        <f>(D13*100)/C13</f>
        <v>100</v>
      </c>
      <c r="F13" s="24">
        <v>3.48</v>
      </c>
      <c r="G13" s="24">
        <v>3.48</v>
      </c>
      <c r="H13" s="22">
        <f>(G13*100)/F13-100</f>
        <v>0</v>
      </c>
      <c r="I13" s="6">
        <f>FLOOR(G13,0.00001)*D13</f>
        <v>52635.00000000001</v>
      </c>
    </row>
    <row r="14" spans="1:9" ht="13.5">
      <c r="A14" s="5"/>
      <c r="B14" s="19"/>
      <c r="C14" s="29" t="s">
        <v>24</v>
      </c>
      <c r="D14" s="27">
        <v>15125</v>
      </c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21</v>
      </c>
      <c r="C16" s="27">
        <v>19360</v>
      </c>
      <c r="D16" s="30">
        <f>SUM(D17:D17)</f>
        <v>0</v>
      </c>
      <c r="E16" s="26">
        <f>(D16*100)/C16</f>
        <v>0</v>
      </c>
      <c r="F16" s="24">
        <v>3.48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25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21</v>
      </c>
      <c r="C19" s="27">
        <v>14762</v>
      </c>
      <c r="D19" s="30">
        <f>SUM(D20:D20)</f>
        <v>0</v>
      </c>
      <c r="E19" s="26">
        <f>(D19*100)/C19</f>
        <v>0</v>
      </c>
      <c r="F19" s="24">
        <v>3.48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25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21</v>
      </c>
      <c r="C22" s="27">
        <v>30250</v>
      </c>
      <c r="D22" s="30">
        <f>SUM(D23:D23)</f>
        <v>30250</v>
      </c>
      <c r="E22" s="26">
        <f>(D22*100)/C22</f>
        <v>100</v>
      </c>
      <c r="F22" s="24">
        <v>3.48</v>
      </c>
      <c r="G22" s="24">
        <v>3.48</v>
      </c>
      <c r="H22" s="22">
        <f>(G22*100)/F22-100</f>
        <v>0</v>
      </c>
      <c r="I22" s="6">
        <f>FLOOR(G22,0.00001)*D22</f>
        <v>105270.00000000001</v>
      </c>
    </row>
    <row r="23" spans="1:9" ht="13.5">
      <c r="A23" s="5"/>
      <c r="B23" s="19"/>
      <c r="C23" s="29" t="s">
        <v>24</v>
      </c>
      <c r="D23" s="27">
        <v>30250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21</v>
      </c>
      <c r="C25" s="27">
        <v>30250</v>
      </c>
      <c r="D25" s="30">
        <f>SUM(D26:D26)</f>
        <v>30250</v>
      </c>
      <c r="E25" s="26">
        <f>(D25*100)/C25</f>
        <v>100</v>
      </c>
      <c r="F25" s="24">
        <v>3.48</v>
      </c>
      <c r="G25" s="24">
        <v>3.48</v>
      </c>
      <c r="H25" s="22">
        <f>(G25*100)/F25-100</f>
        <v>0</v>
      </c>
      <c r="I25" s="6">
        <f>FLOOR(G25,0.00001)*D25</f>
        <v>105270.00000000001</v>
      </c>
    </row>
    <row r="26" spans="1:9" ht="13.5">
      <c r="A26" s="5"/>
      <c r="B26" s="19"/>
      <c r="C26" s="29" t="s">
        <v>29</v>
      </c>
      <c r="D26" s="27">
        <v>30250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21</v>
      </c>
      <c r="C28" s="27">
        <v>15125</v>
      </c>
      <c r="D28" s="30">
        <f>SUM(D29:D29)</f>
        <v>0</v>
      </c>
      <c r="E28" s="26">
        <f>(D28*100)/C28</f>
        <v>0</v>
      </c>
      <c r="F28" s="24">
        <v>3.48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25</v>
      </c>
      <c r="D29" s="27"/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21</v>
      </c>
      <c r="C31" s="27">
        <v>15125</v>
      </c>
      <c r="D31" s="30">
        <f>SUM(D32:D32)</f>
        <v>0</v>
      </c>
      <c r="E31" s="26">
        <f>(D31*100)/C31</f>
        <v>0</v>
      </c>
      <c r="F31" s="24">
        <v>3.48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25</v>
      </c>
      <c r="D32" s="27"/>
      <c r="E32" s="23"/>
      <c r="F32" s="24"/>
      <c r="G32" s="25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21</v>
      </c>
      <c r="C34" s="27">
        <v>30250</v>
      </c>
      <c r="D34" s="30">
        <f>SUM(D35:D35)</f>
        <v>30250</v>
      </c>
      <c r="E34" s="26">
        <f>(D34*100)/C34</f>
        <v>100</v>
      </c>
      <c r="F34" s="24">
        <v>3.48</v>
      </c>
      <c r="G34" s="24">
        <v>3.48</v>
      </c>
      <c r="H34" s="22">
        <f>(G34*100)/F34-100</f>
        <v>0</v>
      </c>
      <c r="I34" s="6">
        <f>FLOOR(G34,0.00001)*D34</f>
        <v>105270.00000000001</v>
      </c>
    </row>
    <row r="35" spans="1:9" ht="13.5">
      <c r="A35" s="5"/>
      <c r="B35" s="19"/>
      <c r="C35" s="29" t="s">
        <v>29</v>
      </c>
      <c r="D35" s="27">
        <v>30250</v>
      </c>
      <c r="E35" s="23"/>
      <c r="F35" s="24"/>
      <c r="G35" s="25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21</v>
      </c>
      <c r="C37" s="27">
        <v>15125</v>
      </c>
      <c r="D37" s="30">
        <f>SUM(D38:D38)</f>
        <v>0</v>
      </c>
      <c r="E37" s="26">
        <f>(D37*100)/C37</f>
        <v>0</v>
      </c>
      <c r="F37" s="24">
        <v>3.48</v>
      </c>
      <c r="G37" s="22">
        <v>0</v>
      </c>
      <c r="H37" s="22">
        <v>0</v>
      </c>
      <c r="I37" s="6">
        <f>FLOOR(G37,0.00001)*D37</f>
        <v>0</v>
      </c>
    </row>
    <row r="38" spans="1:9" ht="13.5">
      <c r="A38" s="5"/>
      <c r="B38" s="19"/>
      <c r="C38" s="29" t="s">
        <v>25</v>
      </c>
      <c r="D38" s="27"/>
      <c r="E38" s="23"/>
      <c r="F38" s="24"/>
      <c r="G38" s="25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21</v>
      </c>
      <c r="C40" s="27">
        <v>15125</v>
      </c>
      <c r="D40" s="30">
        <f>SUM(D41:D41)</f>
        <v>0</v>
      </c>
      <c r="E40" s="26">
        <f>(D40*100)/C40</f>
        <v>0</v>
      </c>
      <c r="F40" s="24">
        <v>3.48</v>
      </c>
      <c r="G40" s="22">
        <v>0</v>
      </c>
      <c r="H40" s="22">
        <v>0</v>
      </c>
      <c r="I40" s="6">
        <f>FLOOR(G40,0.00001)*D40</f>
        <v>0</v>
      </c>
    </row>
    <row r="41" spans="1:9" ht="13.5">
      <c r="A41" s="5"/>
      <c r="B41" s="19"/>
      <c r="C41" s="29" t="s">
        <v>25</v>
      </c>
      <c r="D41" s="27"/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21</v>
      </c>
      <c r="C43" s="27">
        <v>30250</v>
      </c>
      <c r="D43" s="30">
        <f>SUM(D44:D44)</f>
        <v>30250</v>
      </c>
      <c r="E43" s="26">
        <f>(D43*100)/C43</f>
        <v>100</v>
      </c>
      <c r="F43" s="24">
        <v>3.48</v>
      </c>
      <c r="G43" s="24">
        <v>3.48</v>
      </c>
      <c r="H43" s="22">
        <f>(G43*100)/F43-100</f>
        <v>0</v>
      </c>
      <c r="I43" s="6">
        <f>FLOOR(G43,0.00001)*D43</f>
        <v>105270.00000000001</v>
      </c>
    </row>
    <row r="44" spans="1:9" ht="13.5">
      <c r="A44" s="5"/>
      <c r="B44" s="19"/>
      <c r="C44" s="29" t="s">
        <v>24</v>
      </c>
      <c r="D44" s="27">
        <v>30250</v>
      </c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21</v>
      </c>
      <c r="C46" s="27">
        <v>15125</v>
      </c>
      <c r="D46" s="30">
        <f>SUM(D47:D47)</f>
        <v>0</v>
      </c>
      <c r="E46" s="26">
        <f>(D46*100)/C46</f>
        <v>0</v>
      </c>
      <c r="F46" s="24">
        <v>3.48</v>
      </c>
      <c r="G46" s="22">
        <v>0</v>
      </c>
      <c r="H46" s="22">
        <v>0</v>
      </c>
      <c r="I46" s="6">
        <f>FLOOR(G46,0.00001)*D46</f>
        <v>0</v>
      </c>
    </row>
    <row r="47" spans="1:9" ht="13.5">
      <c r="A47" s="5"/>
      <c r="B47" s="19"/>
      <c r="C47" s="29" t="s">
        <v>25</v>
      </c>
      <c r="D47" s="27"/>
      <c r="E47" s="23"/>
      <c r="F47" s="24"/>
      <c r="G47" s="25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5">
        <v>14</v>
      </c>
      <c r="B49" s="19" t="s">
        <v>21</v>
      </c>
      <c r="C49" s="27">
        <v>30250</v>
      </c>
      <c r="D49" s="30">
        <f>SUM(D50:D50)</f>
        <v>30250</v>
      </c>
      <c r="E49" s="26">
        <f>(D49*100)/C49</f>
        <v>100</v>
      </c>
      <c r="F49" s="24">
        <v>3.48</v>
      </c>
      <c r="G49" s="24">
        <v>3.48</v>
      </c>
      <c r="H49" s="22">
        <f>(G49*100)/F49-100</f>
        <v>0</v>
      </c>
      <c r="I49" s="6">
        <f>FLOOR(G49,0.00001)*D49</f>
        <v>105270.00000000001</v>
      </c>
    </row>
    <row r="50" spans="1:9" ht="13.5">
      <c r="A50" s="5"/>
      <c r="B50" s="19"/>
      <c r="C50" s="29" t="s">
        <v>24</v>
      </c>
      <c r="D50" s="27">
        <v>30250</v>
      </c>
      <c r="E50" s="23"/>
      <c r="F50" s="24"/>
      <c r="G50" s="25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15</v>
      </c>
      <c r="B52" s="19" t="s">
        <v>21</v>
      </c>
      <c r="C52" s="27">
        <v>30250</v>
      </c>
      <c r="D52" s="30">
        <f>SUM(D53:D53)</f>
        <v>30250</v>
      </c>
      <c r="E52" s="26">
        <f>(D52*100)/C52</f>
        <v>100</v>
      </c>
      <c r="F52" s="24">
        <v>3.48</v>
      </c>
      <c r="G52" s="24">
        <v>3.48</v>
      </c>
      <c r="H52" s="22">
        <f>(G52*100)/F52-100</f>
        <v>0</v>
      </c>
      <c r="I52" s="6">
        <f>FLOOR(G52,0.00001)*D52</f>
        <v>105270.00000000001</v>
      </c>
    </row>
    <row r="53" spans="1:9" ht="13.5">
      <c r="A53" s="5"/>
      <c r="B53" s="19"/>
      <c r="C53" s="29" t="s">
        <v>24</v>
      </c>
      <c r="D53" s="27">
        <v>30250</v>
      </c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16</v>
      </c>
      <c r="B55" s="19" t="s">
        <v>21</v>
      </c>
      <c r="C55" s="27">
        <v>9075</v>
      </c>
      <c r="D55" s="30">
        <f>SUM(D56:D56)</f>
        <v>0</v>
      </c>
      <c r="E55" s="26">
        <f>(D55*100)/C55</f>
        <v>0</v>
      </c>
      <c r="F55" s="24">
        <v>3.48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25</v>
      </c>
      <c r="D56" s="27"/>
      <c r="E56" s="23"/>
      <c r="F56" s="24"/>
      <c r="G56" s="25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17</v>
      </c>
      <c r="B58" s="19" t="s">
        <v>21</v>
      </c>
      <c r="C58" s="27">
        <v>12100</v>
      </c>
      <c r="D58" s="30">
        <f>SUM(D59:D59)</f>
        <v>0</v>
      </c>
      <c r="E58" s="26">
        <f>(D58*100)/C58</f>
        <v>0</v>
      </c>
      <c r="F58" s="24">
        <v>3.48</v>
      </c>
      <c r="G58" s="22">
        <v>0</v>
      </c>
      <c r="H58" s="22">
        <v>0</v>
      </c>
      <c r="I58" s="6">
        <f>FLOOR(G58,0.00001)*D58</f>
        <v>0</v>
      </c>
    </row>
    <row r="59" spans="1:9" ht="13.5">
      <c r="A59" s="5"/>
      <c r="B59" s="19"/>
      <c r="C59" s="29" t="s">
        <v>25</v>
      </c>
      <c r="D59" s="27"/>
      <c r="E59" s="23"/>
      <c r="F59" s="24"/>
      <c r="G59" s="25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18</v>
      </c>
      <c r="B61" s="19" t="s">
        <v>21</v>
      </c>
      <c r="C61" s="27">
        <v>24200</v>
      </c>
      <c r="D61" s="30">
        <f>SUM(D62:D62)</f>
        <v>0</v>
      </c>
      <c r="E61" s="26">
        <f>(D61*100)/C61</f>
        <v>0</v>
      </c>
      <c r="F61" s="24">
        <v>3.48</v>
      </c>
      <c r="G61" s="22">
        <v>0</v>
      </c>
      <c r="H61" s="22">
        <v>0</v>
      </c>
      <c r="I61" s="6">
        <f>FLOOR(G61,0.00001)*D61</f>
        <v>0</v>
      </c>
    </row>
    <row r="62" spans="1:9" ht="13.5">
      <c r="A62" s="5"/>
      <c r="B62" s="19"/>
      <c r="C62" s="29" t="s">
        <v>25</v>
      </c>
      <c r="D62" s="27"/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19</v>
      </c>
      <c r="B64" s="19" t="s">
        <v>21</v>
      </c>
      <c r="C64" s="27">
        <v>30250</v>
      </c>
      <c r="D64" s="30">
        <f>SUM(D65:D65)</f>
        <v>30250</v>
      </c>
      <c r="E64" s="26">
        <f>(D64*100)/C64</f>
        <v>100</v>
      </c>
      <c r="F64" s="24">
        <v>3.48</v>
      </c>
      <c r="G64" s="24">
        <v>3.48</v>
      </c>
      <c r="H64" s="22">
        <f>(G64*100)/F64-100</f>
        <v>0</v>
      </c>
      <c r="I64" s="6">
        <f>FLOOR(G64,0.00001)*D64</f>
        <v>105270.00000000001</v>
      </c>
    </row>
    <row r="65" spans="1:9" ht="13.5">
      <c r="A65" s="5"/>
      <c r="B65" s="19"/>
      <c r="C65" s="29" t="s">
        <v>24</v>
      </c>
      <c r="D65" s="27">
        <v>30250</v>
      </c>
      <c r="E65" s="23"/>
      <c r="F65" s="24"/>
      <c r="G65" s="25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5">
        <v>20</v>
      </c>
      <c r="B67" s="19" t="s">
        <v>21</v>
      </c>
      <c r="C67" s="27">
        <v>9075</v>
      </c>
      <c r="D67" s="30">
        <f>SUM(D68:D68)</f>
        <v>9075</v>
      </c>
      <c r="E67" s="26">
        <f>(D67*100)/C67</f>
        <v>100</v>
      </c>
      <c r="F67" s="24">
        <v>3.48</v>
      </c>
      <c r="G67" s="24">
        <v>3.48</v>
      </c>
      <c r="H67" s="22">
        <f>(G67*100)/F67-100</f>
        <v>0</v>
      </c>
      <c r="I67" s="6">
        <f>FLOOR(G67,0.00001)*D67</f>
        <v>31581.000000000004</v>
      </c>
    </row>
    <row r="68" spans="1:9" ht="13.5">
      <c r="A68" s="5"/>
      <c r="B68" s="19"/>
      <c r="C68" s="29" t="s">
        <v>29</v>
      </c>
      <c r="D68" s="27">
        <v>9075</v>
      </c>
      <c r="E68" s="23"/>
      <c r="F68" s="24"/>
      <c r="G68" s="25"/>
      <c r="H68" s="22"/>
      <c r="I68" s="6"/>
    </row>
    <row r="69" spans="1:9" ht="13.5">
      <c r="A69" s="5"/>
      <c r="B69" s="19"/>
      <c r="C69" s="29"/>
      <c r="D69" s="27"/>
      <c r="E69" s="23"/>
      <c r="F69" s="24"/>
      <c r="G69" s="25"/>
      <c r="H69" s="22"/>
      <c r="I69" s="6"/>
    </row>
    <row r="70" spans="1:9" ht="13.5">
      <c r="A70" s="5">
        <v>21</v>
      </c>
      <c r="B70" s="19" t="s">
        <v>21</v>
      </c>
      <c r="C70" s="27">
        <v>30250</v>
      </c>
      <c r="D70" s="30">
        <f>SUM(D71:D71)</f>
        <v>30250</v>
      </c>
      <c r="E70" s="26">
        <f>(D70*100)/C70</f>
        <v>100</v>
      </c>
      <c r="F70" s="24">
        <v>3.48</v>
      </c>
      <c r="G70" s="24">
        <v>3.48</v>
      </c>
      <c r="H70" s="22">
        <f>(G70*100)/F70-100</f>
        <v>0</v>
      </c>
      <c r="I70" s="6">
        <f>FLOOR(G70,0.00001)*D70</f>
        <v>105270.00000000001</v>
      </c>
    </row>
    <row r="71" spans="1:9" ht="13.5">
      <c r="A71" s="5"/>
      <c r="B71" s="19"/>
      <c r="C71" s="29" t="s">
        <v>29</v>
      </c>
      <c r="D71" s="27">
        <v>30250</v>
      </c>
      <c r="E71" s="23"/>
      <c r="F71" s="24"/>
      <c r="G71" s="25"/>
      <c r="H71" s="22"/>
      <c r="I71" s="6"/>
    </row>
    <row r="72" spans="1:9" ht="13.5">
      <c r="A72" s="5"/>
      <c r="B72" s="19"/>
      <c r="C72" s="29"/>
      <c r="D72" s="27"/>
      <c r="E72" s="23"/>
      <c r="F72" s="24"/>
      <c r="G72" s="25"/>
      <c r="H72" s="22"/>
      <c r="I72" s="6"/>
    </row>
    <row r="73" spans="1:9" ht="13.5">
      <c r="A73" s="5">
        <v>22</v>
      </c>
      <c r="B73" s="19" t="s">
        <v>21</v>
      </c>
      <c r="C73" s="27">
        <v>9075</v>
      </c>
      <c r="D73" s="30">
        <f>SUM(D74:D74)</f>
        <v>0</v>
      </c>
      <c r="E73" s="26">
        <f>(D73*100)/C73</f>
        <v>0</v>
      </c>
      <c r="F73" s="24">
        <v>3.48</v>
      </c>
      <c r="G73" s="22">
        <v>0</v>
      </c>
      <c r="H73" s="22">
        <v>0</v>
      </c>
      <c r="I73" s="6">
        <f>FLOOR(G73,0.00001)*D73</f>
        <v>0</v>
      </c>
    </row>
    <row r="74" spans="1:9" ht="13.5">
      <c r="A74" s="5"/>
      <c r="B74" s="19"/>
      <c r="C74" s="29" t="s">
        <v>25</v>
      </c>
      <c r="D74" s="27"/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23</v>
      </c>
      <c r="B76" s="19" t="s">
        <v>21</v>
      </c>
      <c r="C76" s="27">
        <v>21175</v>
      </c>
      <c r="D76" s="30">
        <f>SUM(D77:D77)</f>
        <v>21175</v>
      </c>
      <c r="E76" s="26">
        <f>(D76*100)/C76</f>
        <v>100</v>
      </c>
      <c r="F76" s="24">
        <v>3.48</v>
      </c>
      <c r="G76" s="24">
        <v>3.48</v>
      </c>
      <c r="H76" s="22">
        <f>(G76*100)/F76-100</f>
        <v>0</v>
      </c>
      <c r="I76" s="6">
        <f>FLOOR(G76,0.00001)*D76</f>
        <v>73689.00000000001</v>
      </c>
    </row>
    <row r="77" spans="1:9" ht="13.5">
      <c r="A77" s="5"/>
      <c r="B77" s="19"/>
      <c r="C77" s="29" t="s">
        <v>29</v>
      </c>
      <c r="D77" s="27">
        <v>21175</v>
      </c>
      <c r="E77" s="23"/>
      <c r="F77" s="24"/>
      <c r="G77" s="25"/>
      <c r="H77" s="22"/>
      <c r="I77" s="6"/>
    </row>
    <row r="78" spans="1:9" ht="13.5">
      <c r="A78" s="5"/>
      <c r="B78" s="19"/>
      <c r="C78" s="29"/>
      <c r="D78" s="27"/>
      <c r="E78" s="23"/>
      <c r="F78" s="24"/>
      <c r="G78" s="25"/>
      <c r="H78" s="22"/>
      <c r="I78" s="6"/>
    </row>
    <row r="79" spans="1:9" ht="13.5">
      <c r="A79" s="5">
        <v>24</v>
      </c>
      <c r="B79" s="19" t="s">
        <v>21</v>
      </c>
      <c r="C79" s="27">
        <v>9075</v>
      </c>
      <c r="D79" s="30">
        <f>SUM(D80:D80)</f>
        <v>0</v>
      </c>
      <c r="E79" s="26">
        <f>(D79*100)/C79</f>
        <v>0</v>
      </c>
      <c r="F79" s="24">
        <v>3.48</v>
      </c>
      <c r="G79" s="22">
        <v>0</v>
      </c>
      <c r="H79" s="22">
        <v>0</v>
      </c>
      <c r="I79" s="6">
        <f>FLOOR(G79,0.00001)*D79</f>
        <v>0</v>
      </c>
    </row>
    <row r="80" spans="1:9" ht="13.5">
      <c r="A80" s="5"/>
      <c r="B80" s="19"/>
      <c r="C80" s="29" t="s">
        <v>25</v>
      </c>
      <c r="D80" s="27"/>
      <c r="E80" s="23"/>
      <c r="F80" s="24"/>
      <c r="G80" s="25"/>
      <c r="H80" s="22"/>
      <c r="I80" s="6"/>
    </row>
    <row r="81" spans="1:9" ht="13.5">
      <c r="A81" s="5"/>
      <c r="B81" s="19"/>
      <c r="C81" s="29"/>
      <c r="D81" s="27"/>
      <c r="E81" s="23"/>
      <c r="F81" s="24"/>
      <c r="G81" s="25"/>
      <c r="H81" s="22"/>
      <c r="I81" s="6"/>
    </row>
    <row r="82" spans="1:9" ht="13.5">
      <c r="A82" s="5">
        <v>25</v>
      </c>
      <c r="B82" s="19" t="s">
        <v>21</v>
      </c>
      <c r="C82" s="27">
        <v>9075</v>
      </c>
      <c r="D82" s="30">
        <f>SUM(D83:D83)</f>
        <v>0</v>
      </c>
      <c r="E82" s="26">
        <f>(D82*100)/C82</f>
        <v>0</v>
      </c>
      <c r="F82" s="24">
        <v>3.48</v>
      </c>
      <c r="G82" s="22">
        <v>0</v>
      </c>
      <c r="H82" s="22">
        <v>0</v>
      </c>
      <c r="I82" s="6">
        <f>FLOOR(G82,0.00001)*D82</f>
        <v>0</v>
      </c>
    </row>
    <row r="83" spans="1:9" ht="13.5">
      <c r="A83" s="5"/>
      <c r="B83" s="19"/>
      <c r="C83" s="29" t="s">
        <v>25</v>
      </c>
      <c r="D83" s="27"/>
      <c r="E83" s="23"/>
      <c r="F83" s="24"/>
      <c r="G83" s="25"/>
      <c r="H83" s="22"/>
      <c r="I83" s="6"/>
    </row>
    <row r="84" spans="1:9" ht="13.5">
      <c r="A84" s="5"/>
      <c r="B84" s="19"/>
      <c r="C84" s="29"/>
      <c r="D84" s="27"/>
      <c r="E84" s="23"/>
      <c r="F84" s="24"/>
      <c r="G84" s="25"/>
      <c r="H84" s="22"/>
      <c r="I84" s="6"/>
    </row>
    <row r="85" spans="1:9" ht="13.5">
      <c r="A85" s="5">
        <v>26</v>
      </c>
      <c r="B85" s="19" t="s">
        <v>21</v>
      </c>
      <c r="C85" s="27">
        <v>9075</v>
      </c>
      <c r="D85" s="30">
        <f>SUM(D86:D86)</f>
        <v>0</v>
      </c>
      <c r="E85" s="26">
        <f>(D85*100)/C85</f>
        <v>0</v>
      </c>
      <c r="F85" s="24">
        <v>3.48</v>
      </c>
      <c r="G85" s="22">
        <v>0</v>
      </c>
      <c r="H85" s="22">
        <v>0</v>
      </c>
      <c r="I85" s="6">
        <f>FLOOR(G85,0.00001)*D85</f>
        <v>0</v>
      </c>
    </row>
    <row r="86" spans="1:9" ht="13.5">
      <c r="A86" s="5"/>
      <c r="B86" s="19"/>
      <c r="C86" s="29" t="s">
        <v>25</v>
      </c>
      <c r="D86" s="27"/>
      <c r="E86" s="23"/>
      <c r="F86" s="24"/>
      <c r="G86" s="25"/>
      <c r="H86" s="22"/>
      <c r="I86" s="6"/>
    </row>
    <row r="87" spans="1:9" ht="13.5">
      <c r="A87" s="5"/>
      <c r="B87" s="19"/>
      <c r="C87" s="29"/>
      <c r="D87" s="27"/>
      <c r="E87" s="23"/>
      <c r="F87" s="24"/>
      <c r="G87" s="25"/>
      <c r="H87" s="22"/>
      <c r="I87" s="6"/>
    </row>
    <row r="88" spans="1:9" ht="13.5">
      <c r="A88" s="5">
        <v>27</v>
      </c>
      <c r="B88" s="19" t="s">
        <v>21</v>
      </c>
      <c r="C88" s="27">
        <v>30250</v>
      </c>
      <c r="D88" s="30">
        <f>SUM(D89:D89)</f>
        <v>30250</v>
      </c>
      <c r="E88" s="26">
        <f>(D88*100)/C88</f>
        <v>100</v>
      </c>
      <c r="F88" s="24">
        <v>3.48</v>
      </c>
      <c r="G88" s="24">
        <v>3.48</v>
      </c>
      <c r="H88" s="22">
        <f>(G88*100)/F88-100</f>
        <v>0</v>
      </c>
      <c r="I88" s="6">
        <f>FLOOR(G88,0.00001)*D88</f>
        <v>105270.00000000001</v>
      </c>
    </row>
    <row r="89" spans="1:9" ht="13.5">
      <c r="A89" s="5"/>
      <c r="B89" s="19"/>
      <c r="C89" s="29" t="s">
        <v>26</v>
      </c>
      <c r="D89" s="27">
        <v>30250</v>
      </c>
      <c r="E89" s="23"/>
      <c r="F89" s="24"/>
      <c r="G89" s="25"/>
      <c r="H89" s="22"/>
      <c r="I89" s="6"/>
    </row>
    <row r="90" spans="1:9" ht="13.5">
      <c r="A90" s="5"/>
      <c r="B90" s="19"/>
      <c r="C90" s="29"/>
      <c r="D90" s="27"/>
      <c r="E90" s="23"/>
      <c r="F90" s="24"/>
      <c r="G90" s="25"/>
      <c r="H90" s="22"/>
      <c r="I90" s="6"/>
    </row>
    <row r="91" spans="1:9" ht="13.5">
      <c r="A91" s="5">
        <v>28</v>
      </c>
      <c r="B91" s="19" t="s">
        <v>21</v>
      </c>
      <c r="C91" s="27">
        <v>9075</v>
      </c>
      <c r="D91" s="30">
        <f>SUM(D92:D92)</f>
        <v>0</v>
      </c>
      <c r="E91" s="26">
        <f>(D91*100)/C91</f>
        <v>0</v>
      </c>
      <c r="F91" s="24">
        <v>3.48</v>
      </c>
      <c r="G91" s="22">
        <v>0</v>
      </c>
      <c r="H91" s="22">
        <v>0</v>
      </c>
      <c r="I91" s="6">
        <f>FLOOR(G91,0.00001)*D91</f>
        <v>0</v>
      </c>
    </row>
    <row r="92" spans="1:9" ht="13.5">
      <c r="A92" s="5"/>
      <c r="B92" s="19"/>
      <c r="C92" s="29" t="s">
        <v>25</v>
      </c>
      <c r="D92" s="27"/>
      <c r="E92" s="23"/>
      <c r="F92" s="24"/>
      <c r="G92" s="25"/>
      <c r="H92" s="22"/>
      <c r="I92" s="6"/>
    </row>
    <row r="93" spans="1:9" ht="13.5">
      <c r="A93" s="5"/>
      <c r="B93" s="19"/>
      <c r="C93" s="29"/>
      <c r="D93" s="27"/>
      <c r="E93" s="23"/>
      <c r="F93" s="24"/>
      <c r="G93" s="25"/>
      <c r="H93" s="22"/>
      <c r="I93" s="6"/>
    </row>
    <row r="94" spans="1:9" ht="13.5">
      <c r="A94" s="5">
        <v>29</v>
      </c>
      <c r="B94" s="19" t="s">
        <v>21</v>
      </c>
      <c r="C94" s="27">
        <v>21175</v>
      </c>
      <c r="D94" s="30">
        <f>SUM(D95:D95)</f>
        <v>0</v>
      </c>
      <c r="E94" s="26">
        <f>(D94*100)/C94</f>
        <v>0</v>
      </c>
      <c r="F94" s="24">
        <v>3.48</v>
      </c>
      <c r="G94" s="22">
        <v>0</v>
      </c>
      <c r="H94" s="22">
        <v>0</v>
      </c>
      <c r="I94" s="6">
        <f>FLOOR(G94,0.00001)*D94</f>
        <v>0</v>
      </c>
    </row>
    <row r="95" spans="1:9" ht="13.5">
      <c r="A95" s="5"/>
      <c r="B95" s="19"/>
      <c r="C95" s="29" t="s">
        <v>25</v>
      </c>
      <c r="D95" s="27"/>
      <c r="E95" s="23"/>
      <c r="F95" s="24"/>
      <c r="G95" s="25"/>
      <c r="H95" s="22"/>
      <c r="I95" s="6"/>
    </row>
    <row r="96" spans="1:9" ht="13.5">
      <c r="A96" s="5"/>
      <c r="B96" s="19"/>
      <c r="C96" s="29"/>
      <c r="D96" s="27"/>
      <c r="E96" s="23"/>
      <c r="F96" s="24"/>
      <c r="G96" s="25"/>
      <c r="H96" s="22"/>
      <c r="I96" s="6"/>
    </row>
    <row r="97" spans="1:9" ht="13.5">
      <c r="A97" s="5">
        <v>30</v>
      </c>
      <c r="B97" s="19" t="s">
        <v>21</v>
      </c>
      <c r="C97" s="27">
        <v>25712.5</v>
      </c>
      <c r="D97" s="30">
        <f>SUM(D98:D98)</f>
        <v>0</v>
      </c>
      <c r="E97" s="26">
        <f>(D97*100)/C97</f>
        <v>0</v>
      </c>
      <c r="F97" s="24">
        <v>3.48</v>
      </c>
      <c r="G97" s="22">
        <v>0</v>
      </c>
      <c r="H97" s="22">
        <v>0</v>
      </c>
      <c r="I97" s="6">
        <f>FLOOR(G97,0.00001)*D97</f>
        <v>0</v>
      </c>
    </row>
    <row r="98" spans="1:9" ht="13.5">
      <c r="A98" s="5"/>
      <c r="B98" s="19"/>
      <c r="C98" s="29" t="s">
        <v>25</v>
      </c>
      <c r="D98" s="27"/>
      <c r="E98" s="23"/>
      <c r="F98" s="24"/>
      <c r="G98" s="25"/>
      <c r="H98" s="22"/>
      <c r="I98" s="6"/>
    </row>
    <row r="99" spans="1:9" ht="13.5">
      <c r="A99" s="5"/>
      <c r="B99" s="19"/>
      <c r="C99" s="29"/>
      <c r="D99" s="27"/>
      <c r="E99" s="23"/>
      <c r="F99" s="24"/>
      <c r="G99" s="25"/>
      <c r="H99" s="22"/>
      <c r="I99" s="6"/>
    </row>
    <row r="100" spans="1:9" ht="13.5">
      <c r="A100" s="5">
        <v>31</v>
      </c>
      <c r="B100" s="19" t="s">
        <v>21</v>
      </c>
      <c r="C100" s="27">
        <v>21175</v>
      </c>
      <c r="D100" s="30">
        <f>SUM(D101:D101)</f>
        <v>0</v>
      </c>
      <c r="E100" s="26">
        <f>(D100*100)/C100</f>
        <v>0</v>
      </c>
      <c r="F100" s="24">
        <v>3.48</v>
      </c>
      <c r="G100" s="22">
        <v>0</v>
      </c>
      <c r="H100" s="22">
        <v>0</v>
      </c>
      <c r="I100" s="6">
        <f>FLOOR(G100,0.00001)*D100</f>
        <v>0</v>
      </c>
    </row>
    <row r="101" spans="1:9" ht="13.5">
      <c r="A101" s="5"/>
      <c r="B101" s="19"/>
      <c r="C101" s="29" t="s">
        <v>25</v>
      </c>
      <c r="D101" s="27"/>
      <c r="E101" s="23"/>
      <c r="F101" s="24"/>
      <c r="G101" s="25"/>
      <c r="H101" s="22"/>
      <c r="I101" s="6"/>
    </row>
    <row r="102" spans="1:9" ht="13.5">
      <c r="A102" s="5"/>
      <c r="B102" s="19"/>
      <c r="C102" s="29"/>
      <c r="D102" s="27"/>
      <c r="E102" s="23"/>
      <c r="F102" s="24"/>
      <c r="G102" s="25"/>
      <c r="H102" s="22"/>
      <c r="I102" s="6"/>
    </row>
    <row r="103" spans="1:9" ht="13.5">
      <c r="A103" s="5">
        <v>32</v>
      </c>
      <c r="B103" s="19" t="s">
        <v>21</v>
      </c>
      <c r="C103" s="27">
        <v>15125</v>
      </c>
      <c r="D103" s="30">
        <f>SUM(D104:D104)</f>
        <v>0</v>
      </c>
      <c r="E103" s="26">
        <f>(D103*100)/C103</f>
        <v>0</v>
      </c>
      <c r="F103" s="24">
        <v>3.48</v>
      </c>
      <c r="G103" s="22">
        <v>0</v>
      </c>
      <c r="H103" s="22">
        <v>0</v>
      </c>
      <c r="I103" s="6">
        <f>FLOOR(G103,0.00001)*D103</f>
        <v>0</v>
      </c>
    </row>
    <row r="104" spans="1:9" ht="13.5">
      <c r="A104" s="5"/>
      <c r="B104" s="19"/>
      <c r="C104" s="29" t="s">
        <v>25</v>
      </c>
      <c r="D104" s="27"/>
      <c r="E104" s="23"/>
      <c r="F104" s="24"/>
      <c r="G104" s="25"/>
      <c r="H104" s="22"/>
      <c r="I104" s="6"/>
    </row>
    <row r="105" spans="1:9" ht="13.5">
      <c r="A105" s="5"/>
      <c r="B105" s="19"/>
      <c r="C105" s="29"/>
      <c r="D105" s="27"/>
      <c r="E105" s="23"/>
      <c r="F105" s="24"/>
      <c r="G105" s="25"/>
      <c r="H105" s="22"/>
      <c r="I105" s="6"/>
    </row>
    <row r="106" spans="1:9" ht="13.5">
      <c r="A106" s="5">
        <v>33</v>
      </c>
      <c r="B106" s="19" t="s">
        <v>21</v>
      </c>
      <c r="C106" s="27">
        <v>21175</v>
      </c>
      <c r="D106" s="30">
        <f>SUM(D107:D107)</f>
        <v>0</v>
      </c>
      <c r="E106" s="26">
        <f>(D106*100)/C106</f>
        <v>0</v>
      </c>
      <c r="F106" s="24">
        <v>3.48</v>
      </c>
      <c r="G106" s="22">
        <v>0</v>
      </c>
      <c r="H106" s="22">
        <v>0</v>
      </c>
      <c r="I106" s="6">
        <f>FLOOR(G106,0.00001)*D106</f>
        <v>0</v>
      </c>
    </row>
    <row r="107" spans="1:9" ht="13.5">
      <c r="A107" s="5"/>
      <c r="B107" s="19"/>
      <c r="C107" s="29" t="s">
        <v>25</v>
      </c>
      <c r="D107" s="27"/>
      <c r="E107" s="23"/>
      <c r="F107" s="24"/>
      <c r="G107" s="25"/>
      <c r="H107" s="22"/>
      <c r="I107" s="6"/>
    </row>
    <row r="108" spans="1:9" ht="13.5">
      <c r="A108" s="5"/>
      <c r="B108" s="19"/>
      <c r="C108" s="29"/>
      <c r="D108" s="27"/>
      <c r="E108" s="23"/>
      <c r="F108" s="24"/>
      <c r="G108" s="25"/>
      <c r="H108" s="22"/>
      <c r="I108" s="6"/>
    </row>
    <row r="109" spans="1:9" ht="13.5">
      <c r="A109" s="5">
        <v>34</v>
      </c>
      <c r="B109" s="19" t="s">
        <v>21</v>
      </c>
      <c r="C109" s="27">
        <v>21175</v>
      </c>
      <c r="D109" s="30">
        <f>SUM(D110:D110)</f>
        <v>0</v>
      </c>
      <c r="E109" s="26">
        <f>(D109*100)/C109</f>
        <v>0</v>
      </c>
      <c r="F109" s="24">
        <v>3.48</v>
      </c>
      <c r="G109" s="22">
        <v>0</v>
      </c>
      <c r="H109" s="22">
        <v>0</v>
      </c>
      <c r="I109" s="6">
        <f>FLOOR(G109,0.00001)*D109</f>
        <v>0</v>
      </c>
    </row>
    <row r="110" spans="1:9" ht="13.5">
      <c r="A110" s="5"/>
      <c r="B110" s="19"/>
      <c r="C110" s="29" t="s">
        <v>25</v>
      </c>
      <c r="D110" s="27"/>
      <c r="E110" s="23"/>
      <c r="F110" s="24"/>
      <c r="G110" s="25"/>
      <c r="H110" s="22"/>
      <c r="I110" s="6"/>
    </row>
    <row r="111" spans="1:9" ht="13.5">
      <c r="A111" s="5"/>
      <c r="B111" s="19"/>
      <c r="C111" s="29"/>
      <c r="D111" s="27"/>
      <c r="E111" s="23"/>
      <c r="F111" s="24"/>
      <c r="G111" s="25"/>
      <c r="H111" s="22"/>
      <c r="I111" s="6"/>
    </row>
    <row r="112" spans="1:9" ht="13.5">
      <c r="A112" s="5">
        <v>35</v>
      </c>
      <c r="B112" s="19" t="s">
        <v>21</v>
      </c>
      <c r="C112" s="27">
        <v>24200</v>
      </c>
      <c r="D112" s="30">
        <f>SUM(D113:D113)</f>
        <v>0</v>
      </c>
      <c r="E112" s="26">
        <f>(D112*100)/C112</f>
        <v>0</v>
      </c>
      <c r="F112" s="24">
        <v>3.48</v>
      </c>
      <c r="G112" s="22">
        <v>0</v>
      </c>
      <c r="H112" s="22">
        <v>0</v>
      </c>
      <c r="I112" s="6">
        <f>FLOOR(G112,0.00001)*D112</f>
        <v>0</v>
      </c>
    </row>
    <row r="113" spans="1:9" ht="13.5">
      <c r="A113" s="5"/>
      <c r="B113" s="19"/>
      <c r="C113" s="29" t="s">
        <v>25</v>
      </c>
      <c r="D113" s="27"/>
      <c r="E113" s="23"/>
      <c r="F113" s="24"/>
      <c r="G113" s="25"/>
      <c r="H113" s="22"/>
      <c r="I113" s="6"/>
    </row>
    <row r="114" spans="1:9" ht="13.5">
      <c r="A114" s="5"/>
      <c r="B114" s="19"/>
      <c r="C114" s="29"/>
      <c r="D114" s="27"/>
      <c r="E114" s="23"/>
      <c r="F114" s="24"/>
      <c r="G114" s="25"/>
      <c r="H114" s="22"/>
      <c r="I114" s="6"/>
    </row>
    <row r="115" spans="1:9" ht="13.5">
      <c r="A115" s="5">
        <v>36</v>
      </c>
      <c r="B115" s="19" t="s">
        <v>21</v>
      </c>
      <c r="C115" s="27">
        <v>21175</v>
      </c>
      <c r="D115" s="30">
        <f>SUM(D116:D116)</f>
        <v>0</v>
      </c>
      <c r="E115" s="26">
        <f>(D115*100)/C115</f>
        <v>0</v>
      </c>
      <c r="F115" s="24">
        <v>3.48</v>
      </c>
      <c r="G115" s="22">
        <v>0</v>
      </c>
      <c r="H115" s="22">
        <v>0</v>
      </c>
      <c r="I115" s="6">
        <f>FLOOR(G115,0.00001)*D115</f>
        <v>0</v>
      </c>
    </row>
    <row r="116" spans="1:9" ht="13.5">
      <c r="A116" s="5"/>
      <c r="B116" s="19"/>
      <c r="C116" s="29" t="s">
        <v>25</v>
      </c>
      <c r="D116" s="27"/>
      <c r="E116" s="23"/>
      <c r="F116" s="24"/>
      <c r="G116" s="25"/>
      <c r="H116" s="22"/>
      <c r="I116" s="6"/>
    </row>
    <row r="117" spans="1:9" ht="13.5">
      <c r="A117" s="5"/>
      <c r="B117" s="19"/>
      <c r="C117" s="29"/>
      <c r="D117" s="27"/>
      <c r="E117" s="23"/>
      <c r="F117" s="24"/>
      <c r="G117" s="25"/>
      <c r="H117" s="22"/>
      <c r="I117" s="6"/>
    </row>
    <row r="118" spans="1:9" ht="13.5">
      <c r="A118" s="5">
        <v>37</v>
      </c>
      <c r="B118" s="19" t="s">
        <v>21</v>
      </c>
      <c r="C118" s="27">
        <v>21175</v>
      </c>
      <c r="D118" s="30">
        <f>SUM(D119:D119)</f>
        <v>0</v>
      </c>
      <c r="E118" s="26">
        <f>(D118*100)/C118</f>
        <v>0</v>
      </c>
      <c r="F118" s="24">
        <v>3.48</v>
      </c>
      <c r="G118" s="22">
        <v>0</v>
      </c>
      <c r="H118" s="22">
        <v>0</v>
      </c>
      <c r="I118" s="6">
        <f>FLOOR(G118,0.00001)*D118</f>
        <v>0</v>
      </c>
    </row>
    <row r="119" spans="1:9" ht="13.5">
      <c r="A119" s="5"/>
      <c r="B119" s="19"/>
      <c r="C119" s="29" t="s">
        <v>25</v>
      </c>
      <c r="D119" s="27"/>
      <c r="E119" s="23"/>
      <c r="F119" s="24"/>
      <c r="G119" s="25"/>
      <c r="H119" s="22"/>
      <c r="I119" s="6"/>
    </row>
    <row r="120" spans="1:9" ht="13.5">
      <c r="A120" s="5"/>
      <c r="B120" s="19"/>
      <c r="C120" s="29"/>
      <c r="D120" s="27"/>
      <c r="E120" s="23"/>
      <c r="F120" s="24"/>
      <c r="G120" s="25"/>
      <c r="H120" s="22"/>
      <c r="I120" s="6"/>
    </row>
    <row r="121" spans="1:9" ht="13.5">
      <c r="A121" s="5">
        <v>38</v>
      </c>
      <c r="B121" s="19" t="s">
        <v>21</v>
      </c>
      <c r="C121" s="27">
        <v>21175</v>
      </c>
      <c r="D121" s="30">
        <f>SUM(D122:D122)</f>
        <v>0</v>
      </c>
      <c r="E121" s="26">
        <f>(D121*100)/C121</f>
        <v>0</v>
      </c>
      <c r="F121" s="24">
        <v>3.48</v>
      </c>
      <c r="G121" s="22">
        <v>0</v>
      </c>
      <c r="H121" s="22">
        <v>0</v>
      </c>
      <c r="I121" s="6">
        <f>FLOOR(G121,0.00001)*D121</f>
        <v>0</v>
      </c>
    </row>
    <row r="122" spans="1:9" ht="13.5">
      <c r="A122" s="5"/>
      <c r="B122" s="19"/>
      <c r="C122" s="29" t="s">
        <v>25</v>
      </c>
      <c r="D122" s="27"/>
      <c r="E122" s="23"/>
      <c r="F122" s="24"/>
      <c r="G122" s="25"/>
      <c r="H122" s="22"/>
      <c r="I122" s="6"/>
    </row>
    <row r="123" spans="1:9" ht="13.5">
      <c r="A123" s="5"/>
      <c r="B123" s="19"/>
      <c r="C123" s="29"/>
      <c r="D123" s="27"/>
      <c r="E123" s="23"/>
      <c r="F123" s="24"/>
      <c r="G123" s="25"/>
      <c r="H123" s="22"/>
      <c r="I123" s="6"/>
    </row>
    <row r="124" spans="1:9" ht="13.5">
      <c r="A124" s="5">
        <v>39</v>
      </c>
      <c r="B124" s="19" t="s">
        <v>21</v>
      </c>
      <c r="C124" s="27">
        <v>21175</v>
      </c>
      <c r="D124" s="30">
        <f>SUM(D125:D125)</f>
        <v>0</v>
      </c>
      <c r="E124" s="26">
        <f>(D124*100)/C124</f>
        <v>0</v>
      </c>
      <c r="F124" s="24">
        <v>3.48</v>
      </c>
      <c r="G124" s="22">
        <v>0</v>
      </c>
      <c r="H124" s="22">
        <v>0</v>
      </c>
      <c r="I124" s="6">
        <f>FLOOR(G124,0.00001)*D124</f>
        <v>0</v>
      </c>
    </row>
    <row r="125" spans="1:9" ht="13.5">
      <c r="A125" s="5"/>
      <c r="B125" s="19"/>
      <c r="C125" s="29" t="s">
        <v>25</v>
      </c>
      <c r="D125" s="27"/>
      <c r="E125" s="23"/>
      <c r="F125" s="24"/>
      <c r="G125" s="25"/>
      <c r="H125" s="22"/>
      <c r="I125" s="6"/>
    </row>
    <row r="126" spans="1:9" ht="13.5">
      <c r="A126" s="5"/>
      <c r="B126" s="19"/>
      <c r="C126" s="29"/>
      <c r="D126" s="27"/>
      <c r="E126" s="23"/>
      <c r="F126" s="24"/>
      <c r="G126" s="25"/>
      <c r="H126" s="22"/>
      <c r="I126" s="6"/>
    </row>
    <row r="127" spans="1:9" ht="13.5">
      <c r="A127" s="5">
        <v>40</v>
      </c>
      <c r="B127" s="19" t="s">
        <v>21</v>
      </c>
      <c r="C127" s="27">
        <v>30250</v>
      </c>
      <c r="D127" s="30">
        <f>SUM(D128:D128)</f>
        <v>0</v>
      </c>
      <c r="E127" s="26">
        <f>(D127*100)/C127</f>
        <v>0</v>
      </c>
      <c r="F127" s="24">
        <v>3.48</v>
      </c>
      <c r="G127" s="22">
        <v>0</v>
      </c>
      <c r="H127" s="22">
        <v>0</v>
      </c>
      <c r="I127" s="6">
        <f>FLOOR(G127,0.00001)*D127</f>
        <v>0</v>
      </c>
    </row>
    <row r="128" spans="1:9" ht="13.5">
      <c r="A128" s="5"/>
      <c r="B128" s="19"/>
      <c r="C128" s="29" t="s">
        <v>25</v>
      </c>
      <c r="D128" s="27"/>
      <c r="E128" s="23"/>
      <c r="F128" s="24"/>
      <c r="G128" s="25"/>
      <c r="H128" s="22"/>
      <c r="I128" s="6"/>
    </row>
    <row r="129" spans="1:9" ht="13.5">
      <c r="A129" s="5"/>
      <c r="B129" s="19"/>
      <c r="C129" s="29"/>
      <c r="D129" s="27"/>
      <c r="E129" s="23"/>
      <c r="F129" s="24"/>
      <c r="G129" s="25"/>
      <c r="H129" s="22"/>
      <c r="I129" s="6"/>
    </row>
    <row r="130" spans="1:9" ht="13.5">
      <c r="A130" s="5">
        <v>41</v>
      </c>
      <c r="B130" s="19" t="s">
        <v>21</v>
      </c>
      <c r="C130" s="27">
        <v>37812.5</v>
      </c>
      <c r="D130" s="30">
        <f>SUM(D131:D131)</f>
        <v>0</v>
      </c>
      <c r="E130" s="26">
        <f>(D130*100)/C130</f>
        <v>0</v>
      </c>
      <c r="F130" s="24">
        <v>3.48</v>
      </c>
      <c r="G130" s="22">
        <v>0</v>
      </c>
      <c r="H130" s="22">
        <v>0</v>
      </c>
      <c r="I130" s="6">
        <f>FLOOR(G130,0.00001)*D130</f>
        <v>0</v>
      </c>
    </row>
    <row r="131" spans="1:9" ht="13.5">
      <c r="A131" s="5"/>
      <c r="B131" s="19"/>
      <c r="C131" s="29" t="s">
        <v>25</v>
      </c>
      <c r="D131" s="27"/>
      <c r="E131" s="23"/>
      <c r="F131" s="24"/>
      <c r="G131" s="25"/>
      <c r="H131" s="22"/>
      <c r="I131" s="6"/>
    </row>
    <row r="132" spans="1:9" ht="13.5">
      <c r="A132" s="5"/>
      <c r="B132" s="19"/>
      <c r="C132" s="29"/>
      <c r="D132" s="27"/>
      <c r="E132" s="23"/>
      <c r="F132" s="24"/>
      <c r="G132" s="25"/>
      <c r="H132" s="22"/>
      <c r="I132" s="6"/>
    </row>
    <row r="133" spans="1:9" ht="13.5">
      <c r="A133" s="5">
        <v>42</v>
      </c>
      <c r="B133" s="19" t="s">
        <v>21</v>
      </c>
      <c r="C133" s="27">
        <v>30250</v>
      </c>
      <c r="D133" s="30">
        <f>SUM(D134:D134)</f>
        <v>0</v>
      </c>
      <c r="E133" s="26">
        <f>(D133*100)/C133</f>
        <v>0</v>
      </c>
      <c r="F133" s="24">
        <v>3.48</v>
      </c>
      <c r="G133" s="22">
        <v>0</v>
      </c>
      <c r="H133" s="22">
        <v>0</v>
      </c>
      <c r="I133" s="6">
        <f>FLOOR(G133,0.00001)*D133</f>
        <v>0</v>
      </c>
    </row>
    <row r="134" spans="1:9" ht="13.5">
      <c r="A134" s="5"/>
      <c r="B134" s="19"/>
      <c r="C134" s="29" t="s">
        <v>25</v>
      </c>
      <c r="D134" s="27"/>
      <c r="E134" s="23"/>
      <c r="F134" s="24"/>
      <c r="G134" s="25"/>
      <c r="H134" s="22"/>
      <c r="I134" s="6"/>
    </row>
    <row r="135" spans="1:9" ht="13.5">
      <c r="A135" s="5"/>
      <c r="B135" s="19"/>
      <c r="C135" s="29"/>
      <c r="D135" s="27"/>
      <c r="E135" s="23"/>
      <c r="F135" s="24"/>
      <c r="G135" s="25"/>
      <c r="H135" s="22"/>
      <c r="I135" s="6"/>
    </row>
    <row r="136" spans="1:9" ht="13.5">
      <c r="A136" s="5">
        <v>43</v>
      </c>
      <c r="B136" s="19" t="s">
        <v>21</v>
      </c>
      <c r="C136" s="27">
        <v>30250</v>
      </c>
      <c r="D136" s="30">
        <f>SUM(D137:D137)</f>
        <v>0</v>
      </c>
      <c r="E136" s="26">
        <f>(D136*100)/C136</f>
        <v>0</v>
      </c>
      <c r="F136" s="24">
        <v>3.48</v>
      </c>
      <c r="G136" s="22">
        <v>0</v>
      </c>
      <c r="H136" s="22">
        <v>0</v>
      </c>
      <c r="I136" s="6">
        <f>FLOOR(G136,0.00001)*D136</f>
        <v>0</v>
      </c>
    </row>
    <row r="137" spans="1:9" ht="13.5">
      <c r="A137" s="5"/>
      <c r="B137" s="19"/>
      <c r="C137" s="29" t="s">
        <v>25</v>
      </c>
      <c r="D137" s="27"/>
      <c r="E137" s="23"/>
      <c r="F137" s="24"/>
      <c r="G137" s="25"/>
      <c r="H137" s="22"/>
      <c r="I137" s="6"/>
    </row>
    <row r="138" spans="1:9" ht="13.5">
      <c r="A138" s="5"/>
      <c r="B138" s="19"/>
      <c r="C138" s="29"/>
      <c r="D138" s="27"/>
      <c r="E138" s="23"/>
      <c r="F138" s="24"/>
      <c r="G138" s="25"/>
      <c r="H138" s="22"/>
      <c r="I138" s="6"/>
    </row>
    <row r="139" spans="1:9" ht="13.5">
      <c r="A139" s="5">
        <v>44</v>
      </c>
      <c r="B139" s="19" t="s">
        <v>21</v>
      </c>
      <c r="C139" s="27">
        <v>30250</v>
      </c>
      <c r="D139" s="30">
        <f>SUM(D140:D140)</f>
        <v>0</v>
      </c>
      <c r="E139" s="26">
        <f>(D139*100)/C139</f>
        <v>0</v>
      </c>
      <c r="F139" s="24">
        <v>3.48</v>
      </c>
      <c r="G139" s="22">
        <v>0</v>
      </c>
      <c r="H139" s="22">
        <v>0</v>
      </c>
      <c r="I139" s="6">
        <f>FLOOR(G139,0.00001)*D139</f>
        <v>0</v>
      </c>
    </row>
    <row r="140" spans="1:9" ht="13.5">
      <c r="A140" s="5"/>
      <c r="B140" s="19"/>
      <c r="C140" s="29" t="s">
        <v>25</v>
      </c>
      <c r="D140" s="27"/>
      <c r="E140" s="23"/>
      <c r="F140" s="24"/>
      <c r="G140" s="25"/>
      <c r="H140" s="22"/>
      <c r="I140" s="6"/>
    </row>
    <row r="141" spans="1:9" ht="13.5">
      <c r="A141" s="5"/>
      <c r="B141" s="19"/>
      <c r="C141" s="29"/>
      <c r="D141" s="27"/>
      <c r="E141" s="23"/>
      <c r="F141" s="24"/>
      <c r="G141" s="25"/>
      <c r="H141" s="22"/>
      <c r="I141" s="6"/>
    </row>
    <row r="142" spans="1:9" ht="13.5">
      <c r="A142" s="5">
        <v>45</v>
      </c>
      <c r="B142" s="19" t="s">
        <v>21</v>
      </c>
      <c r="C142" s="27">
        <v>30250</v>
      </c>
      <c r="D142" s="30">
        <f>SUM(D143:D143)</f>
        <v>30250</v>
      </c>
      <c r="E142" s="26">
        <f>(D142*100)/C142</f>
        <v>100</v>
      </c>
      <c r="F142" s="24">
        <v>3.48</v>
      </c>
      <c r="G142" s="24">
        <v>3.48</v>
      </c>
      <c r="H142" s="22">
        <f>(G142*100)/F142-100</f>
        <v>0</v>
      </c>
      <c r="I142" s="6">
        <f>FLOOR(G142,0.00001)*D142</f>
        <v>105270.00000000001</v>
      </c>
    </row>
    <row r="143" spans="1:9" ht="13.5">
      <c r="A143" s="5"/>
      <c r="B143" s="19"/>
      <c r="C143" s="29" t="s">
        <v>24</v>
      </c>
      <c r="D143" s="27">
        <v>30250</v>
      </c>
      <c r="E143" s="23"/>
      <c r="F143" s="24"/>
      <c r="G143" s="25"/>
      <c r="H143" s="22"/>
      <c r="I143" s="6"/>
    </row>
    <row r="144" spans="1:9" ht="13.5">
      <c r="A144" s="5"/>
      <c r="B144" s="19"/>
      <c r="C144" s="29"/>
      <c r="D144" s="27"/>
      <c r="E144" s="23"/>
      <c r="F144" s="24"/>
      <c r="G144" s="25"/>
      <c r="H144" s="22"/>
      <c r="I144" s="6"/>
    </row>
    <row r="145" spans="1:9" ht="13.5">
      <c r="A145" s="5">
        <v>46</v>
      </c>
      <c r="B145" s="19" t="s">
        <v>21</v>
      </c>
      <c r="C145" s="27">
        <v>30250</v>
      </c>
      <c r="D145" s="30">
        <f>SUM(D146:D146)</f>
        <v>0</v>
      </c>
      <c r="E145" s="26">
        <f>(D145*100)/C145</f>
        <v>0</v>
      </c>
      <c r="F145" s="24">
        <v>3.48</v>
      </c>
      <c r="G145" s="22">
        <v>0</v>
      </c>
      <c r="H145" s="22">
        <v>0</v>
      </c>
      <c r="I145" s="6">
        <f>FLOOR(G145,0.00001)*D145</f>
        <v>0</v>
      </c>
    </row>
    <row r="146" spans="1:9" ht="13.5">
      <c r="A146" s="5"/>
      <c r="B146" s="19"/>
      <c r="C146" s="29" t="s">
        <v>25</v>
      </c>
      <c r="D146" s="27"/>
      <c r="E146" s="23"/>
      <c r="F146" s="24"/>
      <c r="G146" s="25"/>
      <c r="H146" s="22"/>
      <c r="I146" s="6"/>
    </row>
    <row r="147" spans="1:9" ht="13.5">
      <c r="A147" s="5"/>
      <c r="B147" s="19"/>
      <c r="C147" s="29"/>
      <c r="D147" s="27"/>
      <c r="E147" s="23"/>
      <c r="F147" s="24"/>
      <c r="G147" s="25"/>
      <c r="H147" s="22"/>
      <c r="I147" s="6"/>
    </row>
    <row r="148" spans="1:9" ht="13.5">
      <c r="A148" s="5">
        <v>47</v>
      </c>
      <c r="B148" s="19" t="s">
        <v>21</v>
      </c>
      <c r="C148" s="27">
        <v>30250</v>
      </c>
      <c r="D148" s="30">
        <f>SUM(D149:D149)</f>
        <v>0</v>
      </c>
      <c r="E148" s="26">
        <f>(D148*100)/C148</f>
        <v>0</v>
      </c>
      <c r="F148" s="24">
        <v>3.48</v>
      </c>
      <c r="G148" s="22">
        <v>0</v>
      </c>
      <c r="H148" s="22">
        <v>0</v>
      </c>
      <c r="I148" s="6">
        <f>FLOOR(G148,0.00001)*D148</f>
        <v>0</v>
      </c>
    </row>
    <row r="149" spans="1:9" ht="13.5">
      <c r="A149" s="5"/>
      <c r="B149" s="19"/>
      <c r="C149" s="29" t="s">
        <v>25</v>
      </c>
      <c r="D149" s="27"/>
      <c r="E149" s="23"/>
      <c r="F149" s="24"/>
      <c r="G149" s="25"/>
      <c r="H149" s="22"/>
      <c r="I149" s="6"/>
    </row>
    <row r="150" spans="1:9" ht="13.5">
      <c r="A150" s="5"/>
      <c r="B150" s="19"/>
      <c r="C150" s="29"/>
      <c r="D150" s="27"/>
      <c r="E150" s="23"/>
      <c r="F150" s="24"/>
      <c r="G150" s="25"/>
      <c r="H150" s="22"/>
      <c r="I150" s="6"/>
    </row>
    <row r="151" spans="1:9" ht="13.5">
      <c r="A151" s="5">
        <v>48</v>
      </c>
      <c r="B151" s="19" t="s">
        <v>21</v>
      </c>
      <c r="C151" s="27">
        <v>30250</v>
      </c>
      <c r="D151" s="30">
        <f>SUM(D152:D152)</f>
        <v>0</v>
      </c>
      <c r="E151" s="26">
        <f>(D151*100)/C151</f>
        <v>0</v>
      </c>
      <c r="F151" s="24">
        <v>3.48</v>
      </c>
      <c r="G151" s="22">
        <v>0</v>
      </c>
      <c r="H151" s="22">
        <v>0</v>
      </c>
      <c r="I151" s="6">
        <f>FLOOR(G151,0.00001)*D151</f>
        <v>0</v>
      </c>
    </row>
    <row r="152" spans="1:9" ht="13.5">
      <c r="A152" s="5"/>
      <c r="B152" s="19"/>
      <c r="C152" s="29" t="s">
        <v>25</v>
      </c>
      <c r="D152" s="27"/>
      <c r="E152" s="23"/>
      <c r="F152" s="24"/>
      <c r="G152" s="25"/>
      <c r="H152" s="22"/>
      <c r="I152" s="6"/>
    </row>
    <row r="153" spans="1:9" ht="13.5">
      <c r="A153" s="5"/>
      <c r="B153" s="19"/>
      <c r="C153" s="29"/>
      <c r="D153" s="27"/>
      <c r="E153" s="23"/>
      <c r="F153" s="24"/>
      <c r="G153" s="25"/>
      <c r="H153" s="22"/>
      <c r="I153" s="6"/>
    </row>
    <row r="154" spans="1:9" ht="13.5">
      <c r="A154" s="5">
        <v>49</v>
      </c>
      <c r="B154" s="19" t="s">
        <v>21</v>
      </c>
      <c r="C154" s="27">
        <v>30250</v>
      </c>
      <c r="D154" s="30">
        <f>SUM(D155:D155)</f>
        <v>0</v>
      </c>
      <c r="E154" s="26">
        <f>(D154*100)/C154</f>
        <v>0</v>
      </c>
      <c r="F154" s="24">
        <v>3.48</v>
      </c>
      <c r="G154" s="22">
        <v>0</v>
      </c>
      <c r="H154" s="22">
        <v>0</v>
      </c>
      <c r="I154" s="6">
        <f>FLOOR(G154,0.00001)*D154</f>
        <v>0</v>
      </c>
    </row>
    <row r="155" spans="1:9" ht="13.5">
      <c r="A155" s="5"/>
      <c r="B155" s="19"/>
      <c r="C155" s="29" t="s">
        <v>25</v>
      </c>
      <c r="D155" s="27"/>
      <c r="E155" s="23"/>
      <c r="F155" s="24"/>
      <c r="G155" s="25"/>
      <c r="H155" s="22"/>
      <c r="I155" s="6"/>
    </row>
    <row r="156" spans="1:9" ht="13.5">
      <c r="A156" s="5"/>
      <c r="B156" s="19"/>
      <c r="C156" s="29"/>
      <c r="D156" s="27"/>
      <c r="E156" s="23"/>
      <c r="F156" s="24"/>
      <c r="G156" s="25"/>
      <c r="H156" s="22"/>
      <c r="I156" s="6"/>
    </row>
    <row r="157" spans="1:9" ht="13.5">
      <c r="A157" s="5">
        <v>50</v>
      </c>
      <c r="B157" s="19" t="s">
        <v>21</v>
      </c>
      <c r="C157" s="27">
        <v>30250</v>
      </c>
      <c r="D157" s="30">
        <f>SUM(D158:D158)</f>
        <v>0</v>
      </c>
      <c r="E157" s="26">
        <f>(D157*100)/C157</f>
        <v>0</v>
      </c>
      <c r="F157" s="24">
        <v>3.48</v>
      </c>
      <c r="G157" s="22">
        <v>0</v>
      </c>
      <c r="H157" s="22">
        <v>0</v>
      </c>
      <c r="I157" s="6">
        <f>FLOOR(G157,0.00001)*D157</f>
        <v>0</v>
      </c>
    </row>
    <row r="158" spans="1:9" ht="13.5">
      <c r="A158" s="5"/>
      <c r="B158" s="19"/>
      <c r="C158" s="29" t="s">
        <v>25</v>
      </c>
      <c r="D158" s="27"/>
      <c r="E158" s="23"/>
      <c r="F158" s="24"/>
      <c r="G158" s="25"/>
      <c r="H158" s="22"/>
      <c r="I158" s="6"/>
    </row>
    <row r="159" spans="1:9" ht="13.5">
      <c r="A159" s="5"/>
      <c r="B159" s="19"/>
      <c r="C159" s="29"/>
      <c r="D159" s="27"/>
      <c r="E159" s="23"/>
      <c r="F159" s="24"/>
      <c r="G159" s="25"/>
      <c r="H159" s="22"/>
      <c r="I159" s="6"/>
    </row>
    <row r="160" spans="1:9" ht="13.5">
      <c r="A160" s="5">
        <v>51</v>
      </c>
      <c r="B160" s="19" t="s">
        <v>21</v>
      </c>
      <c r="C160" s="27">
        <v>30250</v>
      </c>
      <c r="D160" s="30">
        <f>SUM(D161:D161)</f>
        <v>0</v>
      </c>
      <c r="E160" s="26">
        <f>(D160*100)/C160</f>
        <v>0</v>
      </c>
      <c r="F160" s="24">
        <v>3.48</v>
      </c>
      <c r="G160" s="22">
        <v>0</v>
      </c>
      <c r="H160" s="22">
        <v>0</v>
      </c>
      <c r="I160" s="6">
        <f>FLOOR(G160,0.00001)*D160</f>
        <v>0</v>
      </c>
    </row>
    <row r="161" spans="1:9" ht="13.5">
      <c r="A161" s="5"/>
      <c r="B161" s="19"/>
      <c r="C161" s="29" t="s">
        <v>25</v>
      </c>
      <c r="D161" s="27"/>
      <c r="E161" s="23"/>
      <c r="F161" s="24"/>
      <c r="G161" s="25"/>
      <c r="H161" s="22"/>
      <c r="I161" s="6"/>
    </row>
    <row r="162" spans="1:9" ht="13.5">
      <c r="A162" s="5"/>
      <c r="B162" s="19"/>
      <c r="C162" s="29"/>
      <c r="D162" s="27"/>
      <c r="E162" s="23"/>
      <c r="F162" s="24"/>
      <c r="G162" s="25"/>
      <c r="H162" s="22"/>
      <c r="I162" s="6"/>
    </row>
    <row r="163" spans="1:9" ht="13.5">
      <c r="A163" s="10"/>
      <c r="B163" s="13" t="s">
        <v>14</v>
      </c>
      <c r="C163" s="28">
        <f>SUM(C10:C162)</f>
        <v>1138247</v>
      </c>
      <c r="D163" s="31">
        <f>D10+D13+D16+D19+D22+D25+D28+D31+D34+D37+D40+D43+D46+D49+D52+D55+D58+D61+D64+D67+D70+D73+D76+D79+D82+D85+D88+D91+D94+D97+D100+D103+D106+D109+D112+D115+D118+D121+D124+D127+D130+D133+D136+D139+D142+D145+D148+D151+D154+D157+D160</f>
        <v>363000</v>
      </c>
      <c r="E163" s="20">
        <f>(D163*100)/C163</f>
        <v>31.891144892101625</v>
      </c>
      <c r="F163" s="16"/>
      <c r="G163" s="16"/>
      <c r="H163" s="11"/>
      <c r="I163" s="21">
        <f>SUM(I10:I162)</f>
        <v>1263240.0000000002</v>
      </c>
    </row>
    <row r="164" spans="1:9" ht="13.5">
      <c r="A164" s="5"/>
      <c r="B164" s="19"/>
      <c r="C164" s="29"/>
      <c r="D164" s="27"/>
      <c r="E164" s="23"/>
      <c r="F164" s="24"/>
      <c r="G164" s="25"/>
      <c r="H164" s="22"/>
      <c r="I164" s="6"/>
    </row>
    <row r="165" spans="1:9" ht="13.5">
      <c r="A165" s="35" t="s">
        <v>22</v>
      </c>
      <c r="B165" s="36"/>
      <c r="C165" s="36"/>
      <c r="D165" s="36"/>
      <c r="E165" s="36"/>
      <c r="F165" s="36"/>
      <c r="G165" s="36"/>
      <c r="H165" s="36"/>
      <c r="I165" s="37"/>
    </row>
    <row r="166" spans="1:9" ht="13.5">
      <c r="A166" s="8"/>
      <c r="B166" s="8"/>
      <c r="C166" s="8"/>
      <c r="D166" s="8"/>
      <c r="E166" s="8"/>
      <c r="F166" s="8"/>
      <c r="G166" s="8"/>
      <c r="H166" s="8"/>
      <c r="I166" s="9"/>
    </row>
    <row r="167" spans="1:9" ht="13.5">
      <c r="A167" s="5">
        <v>52</v>
      </c>
      <c r="B167" s="19" t="s">
        <v>23</v>
      </c>
      <c r="C167" s="27">
        <v>52937.5</v>
      </c>
      <c r="D167" s="30">
        <f>SUM(D168:D168)</f>
        <v>52937.5</v>
      </c>
      <c r="E167" s="26">
        <f>(D167*100)/C167</f>
        <v>100</v>
      </c>
      <c r="F167" s="24">
        <v>3.6734</v>
      </c>
      <c r="G167" s="24">
        <v>3.6734</v>
      </c>
      <c r="H167" s="22">
        <f>(G167*100)/F167-100</f>
        <v>0</v>
      </c>
      <c r="I167" s="6">
        <f>FLOOR(G167,0.00001)*D167</f>
        <v>194460.61250000002</v>
      </c>
    </row>
    <row r="168" spans="1:9" ht="13.5">
      <c r="A168" s="5"/>
      <c r="B168" s="19"/>
      <c r="C168" s="29" t="s">
        <v>19</v>
      </c>
      <c r="D168" s="27">
        <v>52937.5</v>
      </c>
      <c r="E168" s="23"/>
      <c r="F168" s="24"/>
      <c r="G168" s="25"/>
      <c r="H168" s="22"/>
      <c r="I168" s="6"/>
    </row>
    <row r="169" spans="1:9" ht="13.5">
      <c r="A169" s="5"/>
      <c r="B169" s="19"/>
      <c r="C169" s="29"/>
      <c r="D169" s="27"/>
      <c r="E169" s="23"/>
      <c r="F169" s="24"/>
      <c r="G169" s="25"/>
      <c r="H169" s="22"/>
      <c r="I169" s="6"/>
    </row>
    <row r="170" spans="1:9" ht="13.5">
      <c r="A170" s="5">
        <v>53</v>
      </c>
      <c r="B170" s="19" t="s">
        <v>23</v>
      </c>
      <c r="C170" s="27">
        <v>60500</v>
      </c>
      <c r="D170" s="30">
        <f>SUM(D171:D171)</f>
        <v>60500</v>
      </c>
      <c r="E170" s="26">
        <f>(D170*100)/C170</f>
        <v>100</v>
      </c>
      <c r="F170" s="24">
        <v>3.6734</v>
      </c>
      <c r="G170" s="24">
        <v>3.74</v>
      </c>
      <c r="H170" s="22">
        <f>(G170*100)/F170-100</f>
        <v>1.8130342462024345</v>
      </c>
      <c r="I170" s="6">
        <f>FLOOR(G170,0.00001)*D170</f>
        <v>226270</v>
      </c>
    </row>
    <row r="171" spans="1:9" ht="13.5">
      <c r="A171" s="5"/>
      <c r="B171" s="19"/>
      <c r="C171" s="29" t="s">
        <v>26</v>
      </c>
      <c r="D171" s="27">
        <v>60500</v>
      </c>
      <c r="E171" s="23"/>
      <c r="F171" s="24"/>
      <c r="G171" s="25"/>
      <c r="H171" s="22"/>
      <c r="I171" s="6"/>
    </row>
    <row r="172" spans="1:9" ht="13.5">
      <c r="A172" s="5"/>
      <c r="B172" s="19"/>
      <c r="C172" s="29"/>
      <c r="D172" s="27"/>
      <c r="E172" s="23"/>
      <c r="F172" s="24"/>
      <c r="G172" s="25"/>
      <c r="H172" s="22"/>
      <c r="I172" s="6"/>
    </row>
    <row r="173" spans="1:9" ht="13.5">
      <c r="A173" s="5">
        <v>54</v>
      </c>
      <c r="B173" s="19" t="s">
        <v>23</v>
      </c>
      <c r="C173" s="27">
        <v>60500</v>
      </c>
      <c r="D173" s="30">
        <f>SUM(D174:D174)</f>
        <v>60500</v>
      </c>
      <c r="E173" s="26">
        <f>(D173*100)/C173</f>
        <v>100</v>
      </c>
      <c r="F173" s="24">
        <v>3.6734</v>
      </c>
      <c r="G173" s="24">
        <v>3.755</v>
      </c>
      <c r="H173" s="22">
        <f>(G173*100)/F173-100</f>
        <v>2.22137529264441</v>
      </c>
      <c r="I173" s="6">
        <f>FLOOR(G173,0.00001)*D173</f>
        <v>227177.50000000003</v>
      </c>
    </row>
    <row r="174" spans="1:9" ht="13.5">
      <c r="A174" s="5"/>
      <c r="B174" s="19"/>
      <c r="C174" s="29" t="s">
        <v>26</v>
      </c>
      <c r="D174" s="27">
        <v>60500</v>
      </c>
      <c r="E174" s="23"/>
      <c r="F174" s="24"/>
      <c r="G174" s="25"/>
      <c r="H174" s="22"/>
      <c r="I174" s="6"/>
    </row>
    <row r="175" spans="1:9" ht="13.5">
      <c r="A175" s="5"/>
      <c r="B175" s="19"/>
      <c r="C175" s="29"/>
      <c r="D175" s="27"/>
      <c r="E175" s="23"/>
      <c r="F175" s="24"/>
      <c r="G175" s="25"/>
      <c r="H175" s="22"/>
      <c r="I175" s="6"/>
    </row>
    <row r="176" spans="1:9" ht="13.5">
      <c r="A176" s="5">
        <v>55</v>
      </c>
      <c r="B176" s="19" t="s">
        <v>23</v>
      </c>
      <c r="C176" s="27">
        <v>60500</v>
      </c>
      <c r="D176" s="30">
        <f>SUM(D177:D177)</f>
        <v>60500</v>
      </c>
      <c r="E176" s="26">
        <f>(D176*100)/C176</f>
        <v>100</v>
      </c>
      <c r="F176" s="24">
        <v>3.6734</v>
      </c>
      <c r="G176" s="24">
        <v>3.775</v>
      </c>
      <c r="H176" s="22">
        <f>(G176*100)/F176-100</f>
        <v>2.7658300212337394</v>
      </c>
      <c r="I176" s="6">
        <f>FLOOR(G176,0.00001)*D176</f>
        <v>228387.50000000003</v>
      </c>
    </row>
    <row r="177" spans="1:9" ht="13.5">
      <c r="A177" s="5"/>
      <c r="B177" s="19"/>
      <c r="C177" s="29" t="s">
        <v>26</v>
      </c>
      <c r="D177" s="27">
        <v>60500</v>
      </c>
      <c r="E177" s="23"/>
      <c r="F177" s="24"/>
      <c r="G177" s="25"/>
      <c r="H177" s="22"/>
      <c r="I177" s="6"/>
    </row>
    <row r="178" spans="1:9" ht="13.5">
      <c r="A178" s="5"/>
      <c r="B178" s="19"/>
      <c r="C178" s="29"/>
      <c r="D178" s="27"/>
      <c r="E178" s="23"/>
      <c r="F178" s="24"/>
      <c r="G178" s="25"/>
      <c r="H178" s="22"/>
      <c r="I178" s="6"/>
    </row>
    <row r="179" spans="1:9" ht="13.5">
      <c r="A179" s="5">
        <v>56</v>
      </c>
      <c r="B179" s="19" t="s">
        <v>23</v>
      </c>
      <c r="C179" s="27">
        <v>52937.5</v>
      </c>
      <c r="D179" s="30">
        <f>SUM(D180:D180)</f>
        <v>52937.5</v>
      </c>
      <c r="E179" s="26">
        <f>(D179*100)/C179</f>
        <v>100</v>
      </c>
      <c r="F179" s="24">
        <v>3.6734</v>
      </c>
      <c r="G179" s="24">
        <v>3.78</v>
      </c>
      <c r="H179" s="22">
        <f>(G179*100)/F179-100</f>
        <v>2.9019437033810647</v>
      </c>
      <c r="I179" s="6">
        <f>FLOOR(G179,0.00001)*D179</f>
        <v>200103.75</v>
      </c>
    </row>
    <row r="180" spans="1:9" ht="13.5">
      <c r="A180" s="5"/>
      <c r="B180" s="19"/>
      <c r="C180" s="29" t="s">
        <v>19</v>
      </c>
      <c r="D180" s="27">
        <v>52937.5</v>
      </c>
      <c r="E180" s="23"/>
      <c r="F180" s="24"/>
      <c r="G180" s="25"/>
      <c r="H180" s="22"/>
      <c r="I180" s="6"/>
    </row>
    <row r="181" spans="1:9" ht="13.5">
      <c r="A181" s="5"/>
      <c r="B181" s="19"/>
      <c r="C181" s="29"/>
      <c r="D181" s="27"/>
      <c r="E181" s="23"/>
      <c r="F181" s="24"/>
      <c r="G181" s="25"/>
      <c r="H181" s="22"/>
      <c r="I181" s="6"/>
    </row>
    <row r="182" spans="1:9" ht="13.5">
      <c r="A182" s="5">
        <v>57</v>
      </c>
      <c r="B182" s="19" t="s">
        <v>23</v>
      </c>
      <c r="C182" s="27">
        <v>60500</v>
      </c>
      <c r="D182" s="30">
        <f>SUM(D183:D183)</f>
        <v>60500</v>
      </c>
      <c r="E182" s="26">
        <f>(D182*100)/C182</f>
        <v>100</v>
      </c>
      <c r="F182" s="24">
        <v>3.6734</v>
      </c>
      <c r="G182" s="24">
        <v>3.87</v>
      </c>
      <c r="H182" s="22">
        <f>(G182*100)/F182-100</f>
        <v>5.35198998203299</v>
      </c>
      <c r="I182" s="6">
        <f>FLOOR(G182,0.00001)*D182</f>
        <v>234135</v>
      </c>
    </row>
    <row r="183" spans="1:9" ht="13.5">
      <c r="A183" s="5"/>
      <c r="B183" s="19"/>
      <c r="C183" s="29" t="s">
        <v>19</v>
      </c>
      <c r="D183" s="27">
        <v>60500</v>
      </c>
      <c r="E183" s="23"/>
      <c r="F183" s="24"/>
      <c r="G183" s="25"/>
      <c r="H183" s="22"/>
      <c r="I183" s="6"/>
    </row>
    <row r="184" spans="1:9" ht="13.5">
      <c r="A184" s="5"/>
      <c r="B184" s="19"/>
      <c r="C184" s="29"/>
      <c r="D184" s="27"/>
      <c r="E184" s="23"/>
      <c r="F184" s="24"/>
      <c r="G184" s="25"/>
      <c r="H184" s="22"/>
      <c r="I184" s="6"/>
    </row>
    <row r="185" spans="1:9" ht="13.5">
      <c r="A185" s="5">
        <v>58</v>
      </c>
      <c r="B185" s="19" t="s">
        <v>23</v>
      </c>
      <c r="C185" s="27">
        <v>60500</v>
      </c>
      <c r="D185" s="30">
        <f>SUM(D186:D186)</f>
        <v>60500</v>
      </c>
      <c r="E185" s="26">
        <f>(D185*100)/C185</f>
        <v>100</v>
      </c>
      <c r="F185" s="24">
        <v>3.6734</v>
      </c>
      <c r="G185" s="24">
        <v>3.96</v>
      </c>
      <c r="H185" s="22">
        <f>(G185*100)/F185-100</f>
        <v>7.802036260684929</v>
      </c>
      <c r="I185" s="6">
        <f>FLOOR(G185,0.00001)*D185</f>
        <v>239580.00000000003</v>
      </c>
    </row>
    <row r="186" spans="1:9" ht="13.5">
      <c r="A186" s="5"/>
      <c r="B186" s="19"/>
      <c r="C186" s="29" t="s">
        <v>26</v>
      </c>
      <c r="D186" s="27">
        <v>60500</v>
      </c>
      <c r="E186" s="23"/>
      <c r="F186" s="24"/>
      <c r="G186" s="25"/>
      <c r="H186" s="22"/>
      <c r="I186" s="6"/>
    </row>
    <row r="187" spans="1:9" ht="13.5">
      <c r="A187" s="5"/>
      <c r="B187" s="19"/>
      <c r="C187" s="29"/>
      <c r="D187" s="27"/>
      <c r="E187" s="23"/>
      <c r="F187" s="24"/>
      <c r="G187" s="25"/>
      <c r="H187" s="22"/>
      <c r="I187" s="6"/>
    </row>
    <row r="188" spans="1:9" ht="13.5">
      <c r="A188" s="5">
        <v>59</v>
      </c>
      <c r="B188" s="19" t="s">
        <v>23</v>
      </c>
      <c r="C188" s="27">
        <v>30855</v>
      </c>
      <c r="D188" s="30">
        <f>SUM(D189:D189)</f>
        <v>30855</v>
      </c>
      <c r="E188" s="26">
        <f>(D188*100)/C188</f>
        <v>100</v>
      </c>
      <c r="F188" s="24">
        <v>3.6734</v>
      </c>
      <c r="G188" s="24">
        <v>3.93</v>
      </c>
      <c r="H188" s="22">
        <f>(G188*100)/F188-100</f>
        <v>6.985354167800949</v>
      </c>
      <c r="I188" s="6">
        <f>FLOOR(G188,0.00001)*D188</f>
        <v>121260.15000000001</v>
      </c>
    </row>
    <row r="189" spans="1:9" ht="13.5">
      <c r="A189" s="5"/>
      <c r="B189" s="19"/>
      <c r="C189" s="29" t="s">
        <v>19</v>
      </c>
      <c r="D189" s="27">
        <v>30855</v>
      </c>
      <c r="E189" s="23"/>
      <c r="F189" s="24"/>
      <c r="G189" s="25"/>
      <c r="H189" s="22"/>
      <c r="I189" s="6"/>
    </row>
    <row r="190" spans="1:9" ht="13.5">
      <c r="A190" s="5"/>
      <c r="B190" s="19"/>
      <c r="C190" s="29"/>
      <c r="D190" s="27"/>
      <c r="E190" s="23"/>
      <c r="F190" s="24"/>
      <c r="G190" s="25"/>
      <c r="H190" s="22"/>
      <c r="I190" s="6"/>
    </row>
    <row r="191" spans="1:9" ht="13.5">
      <c r="A191" s="5">
        <v>60</v>
      </c>
      <c r="B191" s="19" t="s">
        <v>23</v>
      </c>
      <c r="C191" s="27">
        <v>60500</v>
      </c>
      <c r="D191" s="30">
        <f>SUM(D192:D192)</f>
        <v>60500</v>
      </c>
      <c r="E191" s="26">
        <f>(D191*100)/C191</f>
        <v>100</v>
      </c>
      <c r="F191" s="24">
        <v>3.6734</v>
      </c>
      <c r="G191" s="24">
        <v>3.98</v>
      </c>
      <c r="H191" s="22">
        <f>(G191*100)/F191-100</f>
        <v>8.346490989274244</v>
      </c>
      <c r="I191" s="6">
        <f>FLOOR(G191,0.00001)*D191</f>
        <v>240790.00000000003</v>
      </c>
    </row>
    <row r="192" spans="1:9" ht="13.5">
      <c r="A192" s="5"/>
      <c r="B192" s="19"/>
      <c r="C192" s="29" t="s">
        <v>19</v>
      </c>
      <c r="D192" s="27">
        <v>60500</v>
      </c>
      <c r="E192" s="23"/>
      <c r="F192" s="24"/>
      <c r="G192" s="25"/>
      <c r="H192" s="22"/>
      <c r="I192" s="6"/>
    </row>
    <row r="193" spans="1:9" ht="13.5">
      <c r="A193" s="5"/>
      <c r="B193" s="19"/>
      <c r="C193" s="29"/>
      <c r="D193" s="27"/>
      <c r="E193" s="23"/>
      <c r="F193" s="24"/>
      <c r="G193" s="25"/>
      <c r="H193" s="22"/>
      <c r="I193" s="6"/>
    </row>
    <row r="194" spans="1:9" ht="13.5">
      <c r="A194" s="5">
        <v>61</v>
      </c>
      <c r="B194" s="19" t="s">
        <v>23</v>
      </c>
      <c r="C194" s="27">
        <v>60500</v>
      </c>
      <c r="D194" s="30">
        <f>SUM(D195:D195)</f>
        <v>60500</v>
      </c>
      <c r="E194" s="26">
        <f>(D194*100)/C194</f>
        <v>100</v>
      </c>
      <c r="F194" s="24">
        <v>3.6734</v>
      </c>
      <c r="G194" s="24">
        <v>4.01</v>
      </c>
      <c r="H194" s="22">
        <f>(G194*100)/F194-100</f>
        <v>9.163173082158224</v>
      </c>
      <c r="I194" s="6">
        <f>FLOOR(G194,0.00001)*D194</f>
        <v>242605.00000000003</v>
      </c>
    </row>
    <row r="195" spans="1:9" ht="13.5">
      <c r="A195" s="5"/>
      <c r="B195" s="19"/>
      <c r="C195" s="29" t="s">
        <v>26</v>
      </c>
      <c r="D195" s="27">
        <v>60500</v>
      </c>
      <c r="E195" s="23"/>
      <c r="F195" s="24"/>
      <c r="G195" s="25"/>
      <c r="H195" s="22"/>
      <c r="I195" s="6"/>
    </row>
    <row r="196" spans="1:9" ht="13.5">
      <c r="A196" s="5"/>
      <c r="B196" s="19"/>
      <c r="C196" s="29"/>
      <c r="D196" s="27"/>
      <c r="E196" s="23"/>
      <c r="F196" s="24"/>
      <c r="G196" s="25"/>
      <c r="H196" s="22"/>
      <c r="I196" s="6"/>
    </row>
    <row r="197" spans="1:9" ht="13.5">
      <c r="A197" s="5">
        <v>62</v>
      </c>
      <c r="B197" s="19" t="s">
        <v>23</v>
      </c>
      <c r="C197" s="27">
        <v>75625</v>
      </c>
      <c r="D197" s="30">
        <f>SUM(D198:D198)</f>
        <v>75625</v>
      </c>
      <c r="E197" s="26">
        <f>(D197*100)/C197</f>
        <v>100</v>
      </c>
      <c r="F197" s="24">
        <v>3.6734</v>
      </c>
      <c r="G197" s="24">
        <v>4.08</v>
      </c>
      <c r="H197" s="22">
        <f>(G197*100)/F197-100</f>
        <v>11.068764632220834</v>
      </c>
      <c r="I197" s="6">
        <f>FLOOR(G197,0.00001)*D197</f>
        <v>308550</v>
      </c>
    </row>
    <row r="198" spans="1:9" ht="13.5">
      <c r="A198" s="5"/>
      <c r="B198" s="19"/>
      <c r="C198" s="29" t="s">
        <v>26</v>
      </c>
      <c r="D198" s="27">
        <v>75625</v>
      </c>
      <c r="E198" s="23"/>
      <c r="F198" s="24"/>
      <c r="G198" s="25"/>
      <c r="H198" s="22"/>
      <c r="I198" s="6"/>
    </row>
    <row r="199" spans="1:9" ht="13.5">
      <c r="A199" s="5"/>
      <c r="B199" s="19"/>
      <c r="C199" s="29"/>
      <c r="D199" s="27"/>
      <c r="E199" s="23"/>
      <c r="F199" s="24"/>
      <c r="G199" s="25"/>
      <c r="H199" s="22"/>
      <c r="I199" s="6"/>
    </row>
    <row r="200" spans="1:9" ht="13.5">
      <c r="A200" s="5">
        <v>63</v>
      </c>
      <c r="B200" s="19" t="s">
        <v>23</v>
      </c>
      <c r="C200" s="27">
        <v>60500</v>
      </c>
      <c r="D200" s="30">
        <f>SUM(D201:D201)</f>
        <v>60500</v>
      </c>
      <c r="E200" s="26">
        <f>(D200*100)/C200</f>
        <v>100</v>
      </c>
      <c r="F200" s="24">
        <v>3.6734</v>
      </c>
      <c r="G200" s="24">
        <v>4.15</v>
      </c>
      <c r="H200" s="22">
        <f>(G200*100)/F200-100</f>
        <v>12.974356182283458</v>
      </c>
      <c r="I200" s="6">
        <f>FLOOR(G200,0.00001)*D200</f>
        <v>251075.00000000003</v>
      </c>
    </row>
    <row r="201" spans="1:9" ht="13.5">
      <c r="A201" s="5"/>
      <c r="B201" s="19"/>
      <c r="C201" s="29" t="s">
        <v>19</v>
      </c>
      <c r="D201" s="27">
        <v>60500</v>
      </c>
      <c r="E201" s="23"/>
      <c r="F201" s="24"/>
      <c r="G201" s="25"/>
      <c r="H201" s="22"/>
      <c r="I201" s="6"/>
    </row>
    <row r="202" spans="1:9" ht="13.5">
      <c r="A202" s="5"/>
      <c r="B202" s="19"/>
      <c r="C202" s="29"/>
      <c r="D202" s="27"/>
      <c r="E202" s="23"/>
      <c r="F202" s="24"/>
      <c r="G202" s="25"/>
      <c r="H202" s="22"/>
      <c r="I202" s="6"/>
    </row>
    <row r="203" spans="1:9" ht="13.5">
      <c r="A203" s="5">
        <v>64</v>
      </c>
      <c r="B203" s="19" t="s">
        <v>23</v>
      </c>
      <c r="C203" s="27">
        <v>60500</v>
      </c>
      <c r="D203" s="30">
        <f>SUM(D204:D204)</f>
        <v>60500</v>
      </c>
      <c r="E203" s="26">
        <f>(D203*100)/C203</f>
        <v>100</v>
      </c>
      <c r="F203" s="24">
        <v>3.6734</v>
      </c>
      <c r="G203" s="24">
        <v>4.105</v>
      </c>
      <c r="H203" s="22">
        <f>(G203*100)/F203-100</f>
        <v>11.749333042957488</v>
      </c>
      <c r="I203" s="6">
        <f>FLOOR(G203,0.00001)*D203</f>
        <v>248352.50000000003</v>
      </c>
    </row>
    <row r="204" spans="1:9" ht="13.5">
      <c r="A204" s="5"/>
      <c r="B204" s="19"/>
      <c r="C204" s="29" t="s">
        <v>19</v>
      </c>
      <c r="D204" s="27">
        <v>60500</v>
      </c>
      <c r="E204" s="23"/>
      <c r="F204" s="24"/>
      <c r="G204" s="25"/>
      <c r="H204" s="22"/>
      <c r="I204" s="6"/>
    </row>
    <row r="205" spans="1:9" ht="13.5">
      <c r="A205" s="5"/>
      <c r="B205" s="19"/>
      <c r="C205" s="29"/>
      <c r="D205" s="27"/>
      <c r="E205" s="23"/>
      <c r="F205" s="24"/>
      <c r="G205" s="25"/>
      <c r="H205" s="22"/>
      <c r="I205" s="6"/>
    </row>
    <row r="206" spans="1:9" ht="13.5">
      <c r="A206" s="5">
        <v>65</v>
      </c>
      <c r="B206" s="19" t="s">
        <v>23</v>
      </c>
      <c r="C206" s="27">
        <v>60500</v>
      </c>
      <c r="D206" s="30">
        <f>SUM(D207:D207)</f>
        <v>60500</v>
      </c>
      <c r="E206" s="26">
        <f>(D206*100)/C206</f>
        <v>100</v>
      </c>
      <c r="F206" s="24">
        <v>3.6734</v>
      </c>
      <c r="G206" s="24">
        <v>4.175</v>
      </c>
      <c r="H206" s="22">
        <f>(G206*100)/F206-100</f>
        <v>13.654924593020084</v>
      </c>
      <c r="I206" s="6">
        <f>FLOOR(G206,0.00001)*D206</f>
        <v>252587.50000000003</v>
      </c>
    </row>
    <row r="207" spans="1:9" ht="13.5">
      <c r="A207" s="5"/>
      <c r="B207" s="19"/>
      <c r="C207" s="29" t="s">
        <v>19</v>
      </c>
      <c r="D207" s="27">
        <v>60500</v>
      </c>
      <c r="E207" s="23"/>
      <c r="F207" s="24"/>
      <c r="G207" s="25"/>
      <c r="H207" s="22"/>
      <c r="I207" s="6"/>
    </row>
    <row r="208" spans="1:9" ht="13.5">
      <c r="A208" s="5"/>
      <c r="B208" s="19"/>
      <c r="C208" s="29"/>
      <c r="D208" s="27"/>
      <c r="E208" s="23"/>
      <c r="F208" s="24"/>
      <c r="G208" s="25"/>
      <c r="H208" s="22"/>
      <c r="I208" s="6"/>
    </row>
    <row r="209" spans="1:9" ht="13.5">
      <c r="A209" s="5">
        <v>66</v>
      </c>
      <c r="B209" s="19" t="s">
        <v>23</v>
      </c>
      <c r="C209" s="27">
        <v>60500</v>
      </c>
      <c r="D209" s="30">
        <f>SUM(D210:D210)</f>
        <v>60500</v>
      </c>
      <c r="E209" s="26">
        <f>(D209*100)/C209</f>
        <v>100</v>
      </c>
      <c r="F209" s="24">
        <v>3.6734</v>
      </c>
      <c r="G209" s="24">
        <v>4.45</v>
      </c>
      <c r="H209" s="22">
        <f>(G209*100)/F209-100</f>
        <v>21.141177111123213</v>
      </c>
      <c r="I209" s="6">
        <f>FLOOR(G209,0.00001)*D209</f>
        <v>269225</v>
      </c>
    </row>
    <row r="210" spans="1:9" ht="13.5">
      <c r="A210" s="5"/>
      <c r="B210" s="19"/>
      <c r="C210" s="29" t="s">
        <v>19</v>
      </c>
      <c r="D210" s="27">
        <v>60500</v>
      </c>
      <c r="E210" s="23"/>
      <c r="F210" s="24"/>
      <c r="G210" s="25"/>
      <c r="H210" s="22"/>
      <c r="I210" s="6"/>
    </row>
    <row r="211" spans="1:9" ht="13.5">
      <c r="A211" s="5"/>
      <c r="B211" s="19"/>
      <c r="C211" s="29"/>
      <c r="D211" s="27"/>
      <c r="E211" s="23"/>
      <c r="F211" s="24"/>
      <c r="G211" s="25"/>
      <c r="H211" s="22"/>
      <c r="I211" s="6"/>
    </row>
    <row r="212" spans="1:9" ht="13.5">
      <c r="A212" s="5">
        <v>67</v>
      </c>
      <c r="B212" s="19" t="s">
        <v>23</v>
      </c>
      <c r="C212" s="27">
        <v>60500</v>
      </c>
      <c r="D212" s="30">
        <f>SUM(D213:D213)</f>
        <v>60500</v>
      </c>
      <c r="E212" s="26">
        <f>(D212*100)/C212</f>
        <v>100</v>
      </c>
      <c r="F212" s="24">
        <v>3.6734</v>
      </c>
      <c r="G212" s="24">
        <v>4.4</v>
      </c>
      <c r="H212" s="22">
        <f>(G212*100)/F212-100</f>
        <v>19.780040289649932</v>
      </c>
      <c r="I212" s="6">
        <f>FLOOR(G212,0.00001)*D212</f>
        <v>266200</v>
      </c>
    </row>
    <row r="213" spans="1:9" ht="13.5">
      <c r="A213" s="5"/>
      <c r="B213" s="19"/>
      <c r="C213" s="29" t="s">
        <v>19</v>
      </c>
      <c r="D213" s="27">
        <v>60500</v>
      </c>
      <c r="E213" s="23"/>
      <c r="F213" s="24"/>
      <c r="G213" s="25"/>
      <c r="H213" s="22"/>
      <c r="I213" s="6"/>
    </row>
    <row r="214" spans="1:9" ht="13.5">
      <c r="A214" s="5"/>
      <c r="B214" s="19"/>
      <c r="C214" s="29"/>
      <c r="D214" s="27"/>
      <c r="E214" s="23"/>
      <c r="F214" s="24"/>
      <c r="G214" s="25"/>
      <c r="H214" s="22"/>
      <c r="I214" s="6"/>
    </row>
    <row r="215" spans="1:9" ht="13.5">
      <c r="A215" s="5">
        <v>68</v>
      </c>
      <c r="B215" s="19" t="s">
        <v>23</v>
      </c>
      <c r="C215" s="27">
        <v>60500</v>
      </c>
      <c r="D215" s="30">
        <f>SUM(D216:D216)</f>
        <v>60500</v>
      </c>
      <c r="E215" s="26">
        <f>(D215*100)/C215</f>
        <v>100</v>
      </c>
      <c r="F215" s="24">
        <v>3.6734</v>
      </c>
      <c r="G215" s="24">
        <v>4.4</v>
      </c>
      <c r="H215" s="22">
        <f>(G215*100)/F215-100</f>
        <v>19.780040289649932</v>
      </c>
      <c r="I215" s="6">
        <f>FLOOR(G215,0.00001)*D215</f>
        <v>266200</v>
      </c>
    </row>
    <row r="216" spans="1:9" ht="13.5">
      <c r="A216" s="5"/>
      <c r="B216" s="19"/>
      <c r="C216" s="29" t="s">
        <v>19</v>
      </c>
      <c r="D216" s="27">
        <v>60500</v>
      </c>
      <c r="E216" s="23"/>
      <c r="F216" s="24"/>
      <c r="G216" s="25"/>
      <c r="H216" s="22"/>
      <c r="I216" s="6"/>
    </row>
    <row r="217" spans="1:9" ht="13.5">
      <c r="A217" s="5"/>
      <c r="B217" s="19"/>
      <c r="C217" s="29"/>
      <c r="D217" s="27"/>
      <c r="E217" s="23"/>
      <c r="F217" s="24"/>
      <c r="G217" s="25"/>
      <c r="H217" s="22"/>
      <c r="I217" s="6"/>
    </row>
    <row r="218" spans="1:9" ht="13.5">
      <c r="A218" s="5">
        <v>69</v>
      </c>
      <c r="B218" s="19" t="s">
        <v>23</v>
      </c>
      <c r="C218" s="27">
        <v>60500</v>
      </c>
      <c r="D218" s="30">
        <f>SUM(D219:D219)</f>
        <v>60500</v>
      </c>
      <c r="E218" s="26">
        <f>(D218*100)/C218</f>
        <v>100</v>
      </c>
      <c r="F218" s="24">
        <v>3.6734</v>
      </c>
      <c r="G218" s="24">
        <v>5.15</v>
      </c>
      <c r="H218" s="22">
        <f>(G218*100)/F218-100</f>
        <v>40.197092611749326</v>
      </c>
      <c r="I218" s="6">
        <f>FLOOR(G218,0.00001)*D218</f>
        <v>311575</v>
      </c>
    </row>
    <row r="219" spans="1:9" ht="13.5">
      <c r="A219" s="5"/>
      <c r="B219" s="19"/>
      <c r="C219" s="29" t="s">
        <v>27</v>
      </c>
      <c r="D219" s="27">
        <v>60500</v>
      </c>
      <c r="E219" s="23"/>
      <c r="F219" s="24"/>
      <c r="G219" s="25"/>
      <c r="H219" s="22"/>
      <c r="I219" s="6"/>
    </row>
    <row r="220" spans="1:9" ht="13.5">
      <c r="A220" s="5"/>
      <c r="B220" s="19"/>
      <c r="C220" s="29"/>
      <c r="D220" s="27"/>
      <c r="E220" s="23"/>
      <c r="F220" s="24"/>
      <c r="G220" s="25"/>
      <c r="H220" s="22"/>
      <c r="I220" s="6"/>
    </row>
    <row r="221" spans="1:9" ht="13.5">
      <c r="A221" s="5">
        <v>70</v>
      </c>
      <c r="B221" s="19" t="s">
        <v>23</v>
      </c>
      <c r="C221" s="27">
        <v>60500</v>
      </c>
      <c r="D221" s="30">
        <f>SUM(D222:D222)</f>
        <v>60500</v>
      </c>
      <c r="E221" s="26">
        <f>(D221*100)/C221</f>
        <v>100</v>
      </c>
      <c r="F221" s="24">
        <v>3.6734</v>
      </c>
      <c r="G221" s="24">
        <v>4.45</v>
      </c>
      <c r="H221" s="22">
        <f>(G221*100)/F221-100</f>
        <v>21.141177111123213</v>
      </c>
      <c r="I221" s="6">
        <f>FLOOR(G221,0.00001)*D221</f>
        <v>269225</v>
      </c>
    </row>
    <row r="222" spans="1:9" ht="13.5">
      <c r="A222" s="5"/>
      <c r="B222" s="19"/>
      <c r="C222" s="29" t="s">
        <v>19</v>
      </c>
      <c r="D222" s="27">
        <v>60500</v>
      </c>
      <c r="E222" s="23"/>
      <c r="F222" s="24"/>
      <c r="G222" s="25"/>
      <c r="H222" s="22"/>
      <c r="I222" s="6"/>
    </row>
    <row r="223" spans="1:9" ht="13.5">
      <c r="A223" s="5"/>
      <c r="B223" s="19"/>
      <c r="C223" s="29"/>
      <c r="D223" s="27"/>
      <c r="E223" s="23"/>
      <c r="F223" s="24"/>
      <c r="G223" s="25"/>
      <c r="H223" s="22"/>
      <c r="I223" s="6"/>
    </row>
    <row r="224" spans="1:9" ht="13.5">
      <c r="A224" s="5">
        <v>71</v>
      </c>
      <c r="B224" s="19" t="s">
        <v>23</v>
      </c>
      <c r="C224" s="27">
        <v>60500</v>
      </c>
      <c r="D224" s="30">
        <f>SUM(D225:D225)</f>
        <v>60500</v>
      </c>
      <c r="E224" s="26">
        <f>(D224*100)/C224</f>
        <v>100</v>
      </c>
      <c r="F224" s="24">
        <v>3.6734</v>
      </c>
      <c r="G224" s="24">
        <v>4.47</v>
      </c>
      <c r="H224" s="22">
        <f>(G224*100)/F224-100</f>
        <v>21.685631839712528</v>
      </c>
      <c r="I224" s="6">
        <f>FLOOR(G224,0.00001)*D224</f>
        <v>270435.00000000006</v>
      </c>
    </row>
    <row r="225" spans="1:9" ht="13.5">
      <c r="A225" s="5"/>
      <c r="B225" s="19"/>
      <c r="C225" s="29" t="s">
        <v>19</v>
      </c>
      <c r="D225" s="27">
        <v>60500</v>
      </c>
      <c r="E225" s="23"/>
      <c r="F225" s="24"/>
      <c r="G225" s="25"/>
      <c r="H225" s="22"/>
      <c r="I225" s="6"/>
    </row>
    <row r="226" spans="1:9" ht="13.5">
      <c r="A226" s="5"/>
      <c r="B226" s="19"/>
      <c r="C226" s="29"/>
      <c r="D226" s="27"/>
      <c r="E226" s="23"/>
      <c r="F226" s="24"/>
      <c r="G226" s="25"/>
      <c r="H226" s="22"/>
      <c r="I226" s="6"/>
    </row>
    <row r="227" spans="1:9" ht="13.5">
      <c r="A227" s="5">
        <v>72</v>
      </c>
      <c r="B227" s="19" t="s">
        <v>23</v>
      </c>
      <c r="C227" s="27">
        <v>60500</v>
      </c>
      <c r="D227" s="30">
        <f>SUM(D228:D228)</f>
        <v>60500</v>
      </c>
      <c r="E227" s="26">
        <f>(D227*100)/C227</f>
        <v>100</v>
      </c>
      <c r="F227" s="24">
        <v>3.6734</v>
      </c>
      <c r="G227" s="24">
        <v>4.5</v>
      </c>
      <c r="H227" s="22">
        <f>(G227*100)/F227-100</f>
        <v>22.502313932596508</v>
      </c>
      <c r="I227" s="6">
        <f>FLOOR(G227,0.00001)*D227</f>
        <v>272250</v>
      </c>
    </row>
    <row r="228" spans="1:9" ht="13.5">
      <c r="A228" s="5"/>
      <c r="B228" s="19"/>
      <c r="C228" s="29" t="s">
        <v>19</v>
      </c>
      <c r="D228" s="27">
        <v>60500</v>
      </c>
      <c r="E228" s="23"/>
      <c r="F228" s="24"/>
      <c r="G228" s="25"/>
      <c r="H228" s="22"/>
      <c r="I228" s="6"/>
    </row>
    <row r="229" spans="1:9" ht="13.5">
      <c r="A229" s="5"/>
      <c r="B229" s="19"/>
      <c r="C229" s="29"/>
      <c r="D229" s="27"/>
      <c r="E229" s="23"/>
      <c r="F229" s="24"/>
      <c r="G229" s="25"/>
      <c r="H229" s="22"/>
      <c r="I229" s="6"/>
    </row>
    <row r="230" spans="1:9" ht="13.5">
      <c r="A230" s="10"/>
      <c r="B230" s="13" t="s">
        <v>14</v>
      </c>
      <c r="C230" s="28">
        <f>SUM(C167:C229)</f>
        <v>1240855</v>
      </c>
      <c r="D230" s="31">
        <f>SUM(D167,D170,D173,D176,D179,D182,D185,D188,D191,D194,D197,D200,D203,D206,D209,D212,D215,D218,D221,D224,D227)</f>
        <v>1240855</v>
      </c>
      <c r="E230" s="20">
        <f>(D230*100)/C230</f>
        <v>100</v>
      </c>
      <c r="F230" s="16"/>
      <c r="G230" s="16"/>
      <c r="H230" s="11"/>
      <c r="I230" s="21">
        <f>SUM(I167:I229)</f>
        <v>5140444.5125</v>
      </c>
    </row>
    <row r="231" ht="12.75">
      <c r="C231" s="12"/>
    </row>
    <row r="232" spans="1:9" ht="13.5">
      <c r="A232" s="14"/>
      <c r="B232" s="13" t="s">
        <v>12</v>
      </c>
      <c r="C232" s="28">
        <f>SUM(C163,C230)</f>
        <v>2379102</v>
      </c>
      <c r="D232" s="28">
        <f>SUM(D163,D230)</f>
        <v>1603855</v>
      </c>
      <c r="E232" s="20">
        <f>(D232*100)/C232</f>
        <v>67.41430169870817</v>
      </c>
      <c r="F232" s="15"/>
      <c r="G232" s="15"/>
      <c r="H232" s="15"/>
      <c r="I232" s="32">
        <f>SUM(I163,I230)</f>
        <v>6403684.5125</v>
      </c>
    </row>
  </sheetData>
  <sheetProtection/>
  <mergeCells count="3">
    <mergeCell ref="A2:I2"/>
    <mergeCell ref="A8:I8"/>
    <mergeCell ref="A165:I16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2011-07-12T21:02:41Z</cp:lastPrinted>
  <dcterms:created xsi:type="dcterms:W3CDTF">2005-05-09T20:19:33Z</dcterms:created>
  <dcterms:modified xsi:type="dcterms:W3CDTF">2011-07-12T21:02:44Z</dcterms:modified>
  <cp:category/>
  <cp:version/>
  <cp:contentType/>
  <cp:contentStatus/>
</cp:coreProperties>
</file>