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3 TRIGO VENDA 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<sst xmlns="http://schemas.openxmlformats.org/spreadsheetml/2006/main" count="78" uniqueCount="47">
  <si>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</si>
  <si>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</si>
  <si>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</si>
  <si>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</si>
  <si>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</si>
  <si>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</si>
  <si>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</si>
  <si>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</si>
  <si>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</si>
  <si>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</si>
  <si>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</si>
  <si>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</si>
  <si>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</si>
  <si>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</si>
  <si>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</si>
  <si>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</si>
  <si>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</si>
  <si>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</si>
  <si>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</si>
  <si>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</si>
  <si>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</si>
  <si>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São Miguel do Iguaçu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</si>
  <si>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</si>
  <si>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</si>
  <si>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</si>
  <si>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</si>
  <si>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</si>
  <si>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</si>
  <si>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</si>
  <si>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</si>
  <si>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</si>
  <si>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Capitão Leonidas Marques</t>
  </si>
  <si>
    <t>Castro</t>
  </si>
  <si>
    <t>Catanduvas</t>
  </si>
  <si>
    <t>Cascavel</t>
  </si>
  <si>
    <t>Chopinzinho</t>
  </si>
  <si>
    <t>RETIRADO</t>
  </si>
  <si>
    <t>Ceu Azul</t>
  </si>
  <si>
    <t>Agua Santa</t>
  </si>
  <si>
    <t>Gentil</t>
  </si>
  <si>
    <t>Ibiraiaras</t>
  </si>
  <si>
    <t>Ibituba</t>
  </si>
  <si>
    <t>BBM MS</t>
  </si>
  <si>
    <t>BCMM</t>
  </si>
  <si>
    <t xml:space="preserve">        AVISO DE VENDA DE TRIGO EM GRÃOS – Nº 193/11 - 08/06/2011</t>
  </si>
  <si>
    <t>Inhacora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</si>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</sst>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workbookViewId="0" topLeftCell="A1">
      <selection activeCell="C78" sqref="C7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44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6144586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36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2161036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36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414719</v>
      </c>
      <c r="D16" s="32">
        <f>SUM(D17:D17)</f>
        <v>0</v>
      </c>
      <c r="E16" s="28">
        <f>(D16*100)/C16</f>
        <v>0</v>
      </c>
      <c r="F16" s="26">
        <v>0.508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36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25</v>
      </c>
      <c r="C19" s="29">
        <v>363000</v>
      </c>
      <c r="D19" s="32">
        <f>SUM(D20:D20)</f>
        <v>37500</v>
      </c>
      <c r="E19" s="28">
        <f>(D19*100)/C19</f>
        <v>10.330578512396695</v>
      </c>
      <c r="F19" s="26">
        <v>0.445</v>
      </c>
      <c r="G19" s="26">
        <v>0.445</v>
      </c>
      <c r="H19" s="24">
        <f>(G19*100)/F19-100</f>
        <v>0</v>
      </c>
      <c r="I19" s="7">
        <f>FLOOR(G19,0.00001)*D19</f>
        <v>16687.500000000004</v>
      </c>
    </row>
    <row r="20" spans="1:9" ht="13.5">
      <c r="A20" s="5"/>
      <c r="B20" s="21"/>
      <c r="C20" s="31" t="s">
        <v>42</v>
      </c>
      <c r="D20" s="29">
        <v>37500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25</v>
      </c>
      <c r="C22" s="29">
        <v>1260230</v>
      </c>
      <c r="D22" s="32">
        <f>SUM(D23:D23)</f>
        <v>0</v>
      </c>
      <c r="E22" s="28">
        <f>(D22*100)/C22</f>
        <v>0</v>
      </c>
      <c r="F22" s="26">
        <v>0.508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36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10343571</v>
      </c>
      <c r="D25" s="33">
        <f>SUM(D10,D13,D16,D19,D22)</f>
        <v>37500</v>
      </c>
      <c r="E25" s="22">
        <f>(D25*100)/C25</f>
        <v>0.36254403822432313</v>
      </c>
      <c r="F25" s="17"/>
      <c r="G25" s="17"/>
      <c r="H25" s="12"/>
      <c r="I25" s="23">
        <f>SUM(I10:I24)</f>
        <v>16687.500000000004</v>
      </c>
    </row>
    <row r="26" ht="12.75">
      <c r="C26" s="13"/>
    </row>
    <row r="27" spans="1:9" ht="13.5">
      <c r="A27" s="35" t="s">
        <v>19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31</v>
      </c>
      <c r="C29" s="29">
        <v>7560000</v>
      </c>
      <c r="D29" s="32">
        <f>SUM(D30:D30)</f>
        <v>0</v>
      </c>
      <c r="E29" s="28">
        <f>(D29*100)/C29</f>
        <v>0</v>
      </c>
      <c r="F29" s="26">
        <v>0.51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36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34</v>
      </c>
      <c r="C32" s="29">
        <v>7880000</v>
      </c>
      <c r="D32" s="32">
        <f>SUM(D33:D33)</f>
        <v>0</v>
      </c>
      <c r="E32" s="28">
        <f>(D32*100)/C32</f>
        <v>0</v>
      </c>
      <c r="F32" s="26">
        <v>0.51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36</v>
      </c>
      <c r="D33" s="29"/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32</v>
      </c>
      <c r="C35" s="29">
        <v>2739</v>
      </c>
      <c r="D35" s="32">
        <f>SUM(D36:D36)</f>
        <v>0</v>
      </c>
      <c r="E35" s="28">
        <f>(D35*100)/C35</f>
        <v>0</v>
      </c>
      <c r="F35" s="26">
        <v>0.468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36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33</v>
      </c>
      <c r="C38" s="29">
        <v>3800000</v>
      </c>
      <c r="D38" s="32">
        <f>SUM(D39:D39)</f>
        <v>0</v>
      </c>
      <c r="E38" s="28">
        <f>(D38*100)/C38</f>
        <v>0</v>
      </c>
      <c r="F38" s="26">
        <v>0.51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36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37</v>
      </c>
      <c r="C41" s="29">
        <v>1560000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36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35</v>
      </c>
      <c r="C44" s="29">
        <v>1376000</v>
      </c>
      <c r="D44" s="32">
        <f>SUM(D45:D45)</f>
        <v>500000</v>
      </c>
      <c r="E44" s="28">
        <f>(D44*100)/C44</f>
        <v>36.33720930232558</v>
      </c>
      <c r="F44" s="26">
        <v>0.468</v>
      </c>
      <c r="G44" s="26">
        <v>0.468</v>
      </c>
      <c r="H44" s="24">
        <f>(G44*100)/F44-100</f>
        <v>0</v>
      </c>
      <c r="I44" s="7">
        <f>FLOOR(G44,0.00001)*D44</f>
        <v>234000</v>
      </c>
    </row>
    <row r="45" spans="1:9" ht="13.5">
      <c r="A45" s="5"/>
      <c r="B45" s="21"/>
      <c r="C45" s="31" t="s">
        <v>43</v>
      </c>
      <c r="D45" s="29">
        <v>500000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35</v>
      </c>
      <c r="C47" s="29">
        <v>1700000</v>
      </c>
      <c r="D47" s="32">
        <f>SUM(D48:D48)</f>
        <v>300000</v>
      </c>
      <c r="E47" s="28">
        <f>(D47*100)/C47</f>
        <v>17.647058823529413</v>
      </c>
      <c r="F47" s="26">
        <v>0.51</v>
      </c>
      <c r="G47" s="26">
        <v>0.51</v>
      </c>
      <c r="H47" s="24">
        <f>(G47*100)/F47-100</f>
        <v>0</v>
      </c>
      <c r="I47" s="7">
        <f>FLOOR(G47,0.00001)*D47</f>
        <v>153000</v>
      </c>
    </row>
    <row r="48" spans="1:9" ht="13.5">
      <c r="A48" s="5"/>
      <c r="B48" s="21"/>
      <c r="C48" s="31" t="s">
        <v>43</v>
      </c>
      <c r="D48" s="29">
        <v>300000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21</v>
      </c>
      <c r="C50" s="29">
        <v>2470000</v>
      </c>
      <c r="D50" s="32">
        <f>SUM(D51:D51)</f>
        <v>0</v>
      </c>
      <c r="E50" s="28">
        <f>(D50*100)/C50</f>
        <v>0</v>
      </c>
      <c r="F50" s="26">
        <v>0.51</v>
      </c>
      <c r="G50" s="24">
        <v>0</v>
      </c>
      <c r="H50" s="24">
        <v>0</v>
      </c>
      <c r="I50" s="7">
        <f>FLOOR(G50,0.00001)*D50</f>
        <v>0</v>
      </c>
    </row>
    <row r="51" spans="1:9" ht="13.5">
      <c r="A51" s="5"/>
      <c r="B51" s="21"/>
      <c r="C51" s="31" t="s">
        <v>36</v>
      </c>
      <c r="D51" s="29"/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11"/>
      <c r="B53" s="14" t="s">
        <v>14</v>
      </c>
      <c r="C53" s="30">
        <f>SUM(C29:C52)</f>
        <v>26348739</v>
      </c>
      <c r="D53" s="33">
        <f>SUM(D29,D32,D35,D38,D41,D44,D47,D50)</f>
        <v>800000</v>
      </c>
      <c r="E53" s="22">
        <f>(D53*100)/C53</f>
        <v>3.0361984305966216</v>
      </c>
      <c r="F53" s="17"/>
      <c r="G53" s="17"/>
      <c r="H53" s="12"/>
      <c r="I53" s="23">
        <f>SUM(I29:I52)</f>
        <v>387000</v>
      </c>
    </row>
    <row r="54" ht="12.75">
      <c r="C54" s="13"/>
    </row>
    <row r="55" spans="1:9" ht="13.5">
      <c r="A55" s="35" t="s">
        <v>26</v>
      </c>
      <c r="B55" s="36"/>
      <c r="C55" s="36"/>
      <c r="D55" s="36"/>
      <c r="E55" s="36"/>
      <c r="F55" s="36"/>
      <c r="G55" s="36"/>
      <c r="H55" s="36"/>
      <c r="I55" s="37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14</v>
      </c>
      <c r="B57" s="21" t="s">
        <v>38</v>
      </c>
      <c r="C57" s="29">
        <v>4482000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36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6"/>
      <c r="D59" s="18"/>
      <c r="E59" s="25"/>
      <c r="F59" s="26"/>
      <c r="G59" s="27"/>
      <c r="H59" s="24"/>
      <c r="I59" s="7"/>
    </row>
    <row r="60" spans="1:9" ht="13.5">
      <c r="A60" s="5">
        <v>15</v>
      </c>
      <c r="B60" s="21" t="s">
        <v>39</v>
      </c>
      <c r="C60" s="29">
        <v>3726000</v>
      </c>
      <c r="D60" s="32">
        <f>SUM(D61:D61)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36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40</v>
      </c>
      <c r="C63" s="29">
        <v>4050000</v>
      </c>
      <c r="D63" s="32">
        <f>SUM(D64)</f>
        <v>0</v>
      </c>
      <c r="E63" s="28">
        <f>(D63*100)/C63</f>
        <v>0</v>
      </c>
      <c r="F63" s="26">
        <v>0.48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31" t="s">
        <v>36</v>
      </c>
      <c r="D64" s="29"/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41</v>
      </c>
      <c r="C66" s="29">
        <v>5022000</v>
      </c>
      <c r="D66" s="32">
        <f>SUM(D67)</f>
        <v>0</v>
      </c>
      <c r="E66" s="28">
        <f>(D66*100)/C66</f>
        <v>0</v>
      </c>
      <c r="F66" s="26">
        <v>0.48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36</v>
      </c>
      <c r="D67" s="29"/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45</v>
      </c>
      <c r="C69" s="29">
        <v>300000</v>
      </c>
      <c r="D69" s="32">
        <f>SUM(D70)</f>
        <v>300000</v>
      </c>
      <c r="E69" s="28">
        <f>(D69*100)/C69</f>
        <v>100</v>
      </c>
      <c r="F69" s="26">
        <v>0.371</v>
      </c>
      <c r="G69" s="26">
        <v>0.455</v>
      </c>
      <c r="H69" s="24">
        <f>(G69*100)/F69-100</f>
        <v>22.64150943396227</v>
      </c>
      <c r="I69" s="7">
        <f>FLOOR(G69,0.00001)*D69</f>
        <v>136500</v>
      </c>
    </row>
    <row r="70" spans="1:9" ht="13.5">
      <c r="A70" s="5"/>
      <c r="B70" s="21"/>
      <c r="C70" s="31" t="s">
        <v>46</v>
      </c>
      <c r="D70" s="29">
        <v>300000</v>
      </c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11"/>
      <c r="B72" s="14" t="s">
        <v>14</v>
      </c>
      <c r="C72" s="30">
        <f>SUM(C57:C71)</f>
        <v>17580000</v>
      </c>
      <c r="D72" s="33">
        <f>SUM(D57,D60,D63,D66,D69)</f>
        <v>300000</v>
      </c>
      <c r="E72" s="22">
        <f>(D72*100)/C72</f>
        <v>1.7064846416382253</v>
      </c>
      <c r="F72" s="17"/>
      <c r="G72" s="17"/>
      <c r="H72" s="12"/>
      <c r="I72" s="23">
        <f>SUM(I57:I71)</f>
        <v>136500</v>
      </c>
    </row>
    <row r="73" ht="12.75">
      <c r="C73" s="13"/>
    </row>
    <row r="74" spans="1:9" ht="13.5">
      <c r="A74" s="35" t="s">
        <v>27</v>
      </c>
      <c r="B74" s="36"/>
      <c r="C74" s="36"/>
      <c r="D74" s="36"/>
      <c r="E74" s="36"/>
      <c r="F74" s="36"/>
      <c r="G74" s="36"/>
      <c r="H74" s="36"/>
      <c r="I74" s="3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19</v>
      </c>
      <c r="B76" s="21" t="s">
        <v>28</v>
      </c>
      <c r="C76" s="29">
        <v>8350000</v>
      </c>
      <c r="D76" s="32">
        <f>SUM(D77:D77)</f>
        <v>1000000</v>
      </c>
      <c r="E76" s="28">
        <f>(D76*100)/C76</f>
        <v>11.976047904191617</v>
      </c>
      <c r="F76" s="26">
        <v>0.5415</v>
      </c>
      <c r="G76" s="26">
        <v>0.5415</v>
      </c>
      <c r="H76" s="24">
        <f>(G76*100)/F76-100</f>
        <v>0</v>
      </c>
      <c r="I76" s="7">
        <f>FLOOR(G76,0.00001)*D76</f>
        <v>541500.0000000001</v>
      </c>
    </row>
    <row r="77" spans="1:9" ht="13.5">
      <c r="A77" s="5"/>
      <c r="B77" s="21"/>
      <c r="C77" s="31" t="s">
        <v>43</v>
      </c>
      <c r="D77" s="29">
        <v>1000000</v>
      </c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20</v>
      </c>
      <c r="B79" s="21" t="s">
        <v>28</v>
      </c>
      <c r="C79" s="29">
        <v>1245000</v>
      </c>
      <c r="D79" s="32">
        <f>SUM(D80)</f>
        <v>0</v>
      </c>
      <c r="E79" s="28">
        <f>(D79*100)/C79</f>
        <v>0</v>
      </c>
      <c r="F79" s="26">
        <v>0.5415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31" t="s">
        <v>36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21</v>
      </c>
      <c r="B82" s="21" t="s">
        <v>28</v>
      </c>
      <c r="C82" s="29">
        <v>1644000</v>
      </c>
      <c r="D82" s="32">
        <f>SUM(D83)</f>
        <v>0</v>
      </c>
      <c r="E82" s="28">
        <f>(D82*100)/C82</f>
        <v>0</v>
      </c>
      <c r="F82" s="26">
        <v>0.5415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31" t="s">
        <v>36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29</v>
      </c>
      <c r="C85" s="29">
        <v>1806000</v>
      </c>
      <c r="D85" s="32">
        <f>SUM(D86)</f>
        <v>0</v>
      </c>
      <c r="E85" s="28">
        <f>(D85*100)/C85</f>
        <v>0</v>
      </c>
      <c r="F85" s="26">
        <v>0.5415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36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23</v>
      </c>
      <c r="B88" s="21" t="s">
        <v>30</v>
      </c>
      <c r="C88" s="29">
        <v>5633800</v>
      </c>
      <c r="D88" s="32">
        <f>SUM(D89)</f>
        <v>0</v>
      </c>
      <c r="E88" s="28">
        <f>(D88*100)/C88</f>
        <v>0</v>
      </c>
      <c r="F88" s="26">
        <v>0.5415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31" t="s">
        <v>36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11"/>
      <c r="B91" s="14" t="s">
        <v>14</v>
      </c>
      <c r="C91" s="30">
        <f>SUM(C76:C90)</f>
        <v>18678800</v>
      </c>
      <c r="D91" s="33">
        <f>SUM(D76,D79,D82,D85,D88)</f>
        <v>1000000</v>
      </c>
      <c r="E91" s="22">
        <f>(D91*100)/C91</f>
        <v>5.353662976208322</v>
      </c>
      <c r="F91" s="17"/>
      <c r="G91" s="17"/>
      <c r="H91" s="12"/>
      <c r="I91" s="23">
        <f>SUM(I76:I90)</f>
        <v>541500.0000000001</v>
      </c>
    </row>
    <row r="92" ht="12.75">
      <c r="C92" s="13"/>
    </row>
    <row r="93" spans="1:9" ht="13.5">
      <c r="A93" s="15"/>
      <c r="B93" s="14" t="s">
        <v>12</v>
      </c>
      <c r="C93" s="30">
        <f>SUM(C25,C53,C72,C91)</f>
        <v>72951110</v>
      </c>
      <c r="D93" s="30">
        <f>SUM(D25,D53,D72,D91)</f>
        <v>2137500</v>
      </c>
      <c r="E93" s="22">
        <f>(D93*100)/C93</f>
        <v>2.930044518856533</v>
      </c>
      <c r="F93" s="16"/>
      <c r="G93" s="16"/>
      <c r="H93" s="16"/>
      <c r="I93" s="34">
        <f>SUM(I25,I53,I72,I91)</f>
        <v>1081687.5</v>
      </c>
    </row>
  </sheetData>
  <sheetProtection/>
  <mergeCells count="5">
    <mergeCell ref="A74:I74"/>
    <mergeCell ref="A2:I2"/>
    <mergeCell ref="A55:I55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2011-06-08T13:25:36Z</dcterms:modified>
  <cp:category/>
  <cp:version/>
  <cp:contentType/>
  <cp:contentStatus/>
</cp:coreProperties>
</file>