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8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<sst xmlns="http://schemas.openxmlformats.org/spreadsheetml/2006/main" count="40" uniqueCount="32">
  <si>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</si>
  <si>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</si>
  <si>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</si>
  <si>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</si>
  <si>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</si>
  <si>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</si>
  <si>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</si>
  <si>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</si>
  <si>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</si>
  <si>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</si>
  <si>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</si>
  <si>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</si>
  <si>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</si>
  <si>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</si>
  <si>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</si>
  <si>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</si>
  <si>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</si>
  <si>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</si>
  <si>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</si>
  <si>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</si>
  <si>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</si>
  <si>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MG</t>
  </si>
  <si>
    <t>Porterão</t>
  </si>
  <si>
    <t>Uberlândia</t>
  </si>
  <si>
    <t>Ipiranga do Norte</t>
  </si>
  <si>
    <t>Lucas do Rio Verde</t>
  </si>
  <si>
    <t>Sorriso (Boa Esperança)</t>
  </si>
  <si>
    <t xml:space="preserve">        AVISO DE VENDA DE MILHO EM GRÃOS – Nº 188/11 - 02/06/2011</t>
  </si>
  <si>
    <t>CANCELADO</t>
  </si>
  <si>
    <t>RETIRADO</t>
  </si>
  <si>
    <t>BMCS</t>
  </si>
  <si>
    <t>BCMMT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</si>
</sst>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25</v>
      </c>
      <c r="D10" s="30">
        <f>SUM(D11:D11)</f>
        <v>0</v>
      </c>
      <c r="E10" s="26">
        <f>(D10*100)/C10</f>
        <v>0</v>
      </c>
      <c r="F10" s="22">
        <v>0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28</v>
      </c>
      <c r="D11" s="30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25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21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23</v>
      </c>
      <c r="C17" s="27">
        <v>2497</v>
      </c>
      <c r="D17" s="30">
        <f>SUM(D18:D18)</f>
        <v>0</v>
      </c>
      <c r="E17" s="26">
        <f>(D17*100)/C17</f>
        <v>0</v>
      </c>
      <c r="F17" s="24">
        <v>0.345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29</v>
      </c>
      <c r="D18" s="30"/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SUM(C17:C19)</f>
        <v>2497</v>
      </c>
      <c r="D20" s="31">
        <f>SUM(D17)</f>
        <v>0</v>
      </c>
      <c r="E20" s="20">
        <f>(D20*100)/C20</f>
        <v>0</v>
      </c>
      <c r="F20" s="16"/>
      <c r="G20" s="16"/>
      <c r="H20" s="11"/>
      <c r="I20" s="21">
        <f>SUM(I17:I19)</f>
        <v>0</v>
      </c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35" t="s">
        <v>19</v>
      </c>
      <c r="B22" s="36"/>
      <c r="C22" s="36"/>
      <c r="D22" s="36"/>
      <c r="E22" s="36"/>
      <c r="F22" s="36"/>
      <c r="G22" s="36"/>
      <c r="H22" s="36"/>
      <c r="I22" s="37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24</v>
      </c>
      <c r="C24" s="27">
        <v>2000</v>
      </c>
      <c r="D24" s="30">
        <f>SUM(D25:D25)</f>
        <v>2000</v>
      </c>
      <c r="E24" s="26">
        <f>(D24*100)/C24</f>
        <v>100</v>
      </c>
      <c r="F24" s="24">
        <v>0.2834</v>
      </c>
      <c r="G24" s="24">
        <v>0.2834</v>
      </c>
      <c r="H24" s="22">
        <f>(G24*100)/F24-100</f>
        <v>0</v>
      </c>
      <c r="I24" s="6">
        <f>FLOOR(G24,0.00001)*D24</f>
        <v>566.8000000000001</v>
      </c>
    </row>
    <row r="25" spans="1:9" ht="13.5">
      <c r="A25" s="5"/>
      <c r="B25" s="19"/>
      <c r="C25" s="29" t="s">
        <v>30</v>
      </c>
      <c r="D25" s="27">
        <v>2000</v>
      </c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4</v>
      </c>
      <c r="B27" s="19" t="s">
        <v>25</v>
      </c>
      <c r="C27" s="27">
        <v>25000</v>
      </c>
      <c r="D27" s="30">
        <f>SUM(D28:D28)</f>
        <v>25000</v>
      </c>
      <c r="E27" s="26">
        <f>(D27*100)/C27</f>
        <v>100</v>
      </c>
      <c r="F27" s="24">
        <v>0.2834</v>
      </c>
      <c r="G27" s="24">
        <v>0.2834</v>
      </c>
      <c r="H27" s="22">
        <f>(G27*100)/F27-100</f>
        <v>0</v>
      </c>
      <c r="I27" s="6">
        <f>FLOOR(G27,0.00001)*D27</f>
        <v>7085.000000000001</v>
      </c>
    </row>
    <row r="28" spans="1:9" ht="13.5">
      <c r="A28" s="5"/>
      <c r="B28" s="19"/>
      <c r="C28" s="29" t="s">
        <v>31</v>
      </c>
      <c r="D28" s="27">
        <v>25000</v>
      </c>
      <c r="E28" s="23"/>
      <c r="F28" s="24"/>
      <c r="G28" s="25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5</v>
      </c>
      <c r="B30" s="19" t="s">
        <v>26</v>
      </c>
      <c r="C30" s="27">
        <v>58900</v>
      </c>
      <c r="D30" s="30">
        <f>SUM(D31:D31)</f>
        <v>0</v>
      </c>
      <c r="E30" s="26">
        <f>(D30*100)/C30</f>
        <v>0</v>
      </c>
      <c r="F30" s="24">
        <v>0.2834</v>
      </c>
      <c r="G30" s="22">
        <v>0</v>
      </c>
      <c r="H30" s="22">
        <v>0</v>
      </c>
      <c r="I30" s="6">
        <f>FLOOR(G30,0.00001)*D30</f>
        <v>0</v>
      </c>
    </row>
    <row r="31" spans="1:9" ht="13.5">
      <c r="A31" s="5"/>
      <c r="B31" s="19"/>
      <c r="C31" s="29" t="s">
        <v>29</v>
      </c>
      <c r="D31" s="27"/>
      <c r="E31" s="23"/>
      <c r="F31" s="24"/>
      <c r="G31" s="25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10"/>
      <c r="B33" s="13" t="s">
        <v>14</v>
      </c>
      <c r="C33" s="28">
        <f>SUM(C24:C30)</f>
        <v>85900</v>
      </c>
      <c r="D33" s="31">
        <f>SUM(D24,D27,D30)</f>
        <v>27000</v>
      </c>
      <c r="E33" s="20">
        <f>(D33*100)/C33</f>
        <v>31.431897555296857</v>
      </c>
      <c r="F33" s="16"/>
      <c r="G33" s="16"/>
      <c r="H33" s="11"/>
      <c r="I33" s="21">
        <f>SUM(I24:I30)</f>
        <v>7651.800000000001</v>
      </c>
    </row>
    <row r="34" ht="12.75">
      <c r="C34" s="12"/>
    </row>
    <row r="35" spans="1:9" ht="13.5">
      <c r="A35" s="14"/>
      <c r="B35" s="13" t="s">
        <v>12</v>
      </c>
      <c r="C35" s="28">
        <f>SUM(C13,C20,C33)</f>
        <v>88422</v>
      </c>
      <c r="D35" s="28">
        <f>SUM(D13,D20,D33)</f>
        <v>27000</v>
      </c>
      <c r="E35" s="20">
        <f>(D35*100)/C35</f>
        <v>30.535387120852278</v>
      </c>
      <c r="F35" s="15"/>
      <c r="G35" s="15"/>
      <c r="H35" s="15"/>
      <c r="I35" s="32">
        <f>SUM(I13,I20,I33)</f>
        <v>7651.800000000001</v>
      </c>
    </row>
  </sheetData>
  <sheetProtection/>
  <mergeCells count="4">
    <mergeCell ref="A2:I2"/>
    <mergeCell ref="A8:I8"/>
    <mergeCell ref="A22:I2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2011-06-02T13:31:18Z</dcterms:modified>
  <cp:category/>
  <cp:version/>
  <cp:contentType/>
  <cp:contentStatus/>
</cp:coreProperties>
</file>