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5 MILHO VENDA 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<sst xmlns="http://schemas.openxmlformats.org/spreadsheetml/2006/main" count="46" uniqueCount="32">
  <si>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</si>
  <si>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</si>
  <si>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</si>
  <si>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</si>
  <si>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</si>
  <si>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</si>
  <si>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</si>
  <si>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</si>
  <si>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</si>
  <si>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</si>
  <si>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</si>
  <si>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</si>
  <si>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</si>
  <si>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</si>
  <si>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</si>
  <si>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</si>
  <si>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</si>
  <si>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</si>
  <si>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</si>
  <si>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</si>
  <si>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</si>
  <si>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>BMCS</t>
  </si>
  <si>
    <t>Sorriso</t>
  </si>
  <si>
    <t>BBM SP</t>
  </si>
  <si>
    <t>BCMMT</t>
  </si>
  <si>
    <t>Nova Mutum</t>
  </si>
  <si>
    <t>Nova Ubirata</t>
  </si>
  <si>
    <t>Santa Rita do Trivelato</t>
  </si>
  <si>
    <t xml:space="preserve">        AVISO DE VENDA DE MILHO EM GRÃOS – Nº 175/11 - 26/05/2011</t>
  </si>
  <si>
    <t>Lucas do Rio Verde</t>
  </si>
  <si>
    <t>Vera</t>
  </si>
  <si>
    <t>BCML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</si>
</sst>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29</v>
      </c>
      <c r="C10" s="27">
        <v>171651</v>
      </c>
      <c r="D10" s="30">
        <f>SUM(D11:D12)</f>
        <v>171651</v>
      </c>
      <c r="E10" s="26">
        <f>(D10*100)/C10</f>
        <v>100</v>
      </c>
      <c r="F10" s="24">
        <v>0.2834</v>
      </c>
      <c r="G10" s="24">
        <v>0.2834</v>
      </c>
      <c r="H10" s="22">
        <f>(G10*100)/F10-100</f>
        <v>0</v>
      </c>
      <c r="I10" s="6">
        <f>FLOOR(G10,0.00001)*D10</f>
        <v>48645.89340000001</v>
      </c>
    </row>
    <row r="11" spans="1:9" ht="13.5">
      <c r="A11" s="5"/>
      <c r="B11" s="19"/>
      <c r="C11" s="29" t="s">
        <v>24</v>
      </c>
      <c r="D11" s="27">
        <v>141651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23</v>
      </c>
      <c r="D12" s="27">
        <v>30000</v>
      </c>
      <c r="E12" s="23"/>
      <c r="F12" s="24"/>
      <c r="G12" s="25"/>
      <c r="H12" s="22"/>
      <c r="I12" s="6"/>
    </row>
    <row r="13" spans="1:9" ht="13.5">
      <c r="A13" s="5"/>
      <c r="B13" s="19"/>
      <c r="C13" s="29"/>
      <c r="D13" s="27"/>
      <c r="E13" s="23"/>
      <c r="F13" s="24"/>
      <c r="G13" s="25"/>
      <c r="H13" s="22"/>
      <c r="I13" s="6"/>
    </row>
    <row r="14" spans="1:9" ht="13.5">
      <c r="A14" s="5">
        <v>2</v>
      </c>
      <c r="B14" s="19" t="s">
        <v>25</v>
      </c>
      <c r="C14" s="27">
        <v>303890</v>
      </c>
      <c r="D14" s="30">
        <f>SUM(D15:D16)</f>
        <v>303890</v>
      </c>
      <c r="E14" s="26">
        <f>(D14*100)/C14</f>
        <v>100</v>
      </c>
      <c r="F14" s="24">
        <v>0.2834</v>
      </c>
      <c r="G14" s="24">
        <v>0.2865</v>
      </c>
      <c r="H14" s="22">
        <f>(G14*100)/F14-100</f>
        <v>1.0938602681721932</v>
      </c>
      <c r="I14" s="6">
        <f>FLOOR(G14,0.00001)*D14</f>
        <v>87064.48500000002</v>
      </c>
    </row>
    <row r="15" spans="1:9" ht="13.5">
      <c r="A15" s="5"/>
      <c r="B15" s="19"/>
      <c r="C15" s="29" t="s">
        <v>24</v>
      </c>
      <c r="D15" s="27">
        <v>183890</v>
      </c>
      <c r="E15" s="23"/>
      <c r="F15" s="24"/>
      <c r="G15" s="25"/>
      <c r="H15" s="22"/>
      <c r="I15" s="6"/>
    </row>
    <row r="16" spans="1:9" ht="13.5">
      <c r="A16" s="5"/>
      <c r="B16" s="19"/>
      <c r="C16" s="29" t="s">
        <v>23</v>
      </c>
      <c r="D16" s="27">
        <v>120000</v>
      </c>
      <c r="E16" s="23"/>
      <c r="F16" s="24"/>
      <c r="G16" s="25"/>
      <c r="H16" s="22"/>
      <c r="I16" s="6"/>
    </row>
    <row r="17" spans="1:9" ht="13.5">
      <c r="A17" s="5"/>
      <c r="B17" s="19"/>
      <c r="C17" s="29"/>
      <c r="D17" s="27"/>
      <c r="E17" s="23"/>
      <c r="F17" s="24"/>
      <c r="G17" s="25"/>
      <c r="H17" s="22"/>
      <c r="I17" s="6"/>
    </row>
    <row r="18" spans="1:9" ht="13.5">
      <c r="A18" s="5">
        <v>3</v>
      </c>
      <c r="B18" s="19" t="s">
        <v>26</v>
      </c>
      <c r="C18" s="27">
        <v>912000</v>
      </c>
      <c r="D18" s="30">
        <f>SUM(D19)</f>
        <v>0</v>
      </c>
      <c r="E18" s="26">
        <f>(D18*100)/C18</f>
        <v>0</v>
      </c>
      <c r="F18" s="24">
        <v>0.2834</v>
      </c>
      <c r="G18" s="22">
        <v>0</v>
      </c>
      <c r="H18" s="22">
        <v>0</v>
      </c>
      <c r="I18" s="6">
        <f>FLOOR(G18,0.00001)*D18</f>
        <v>0</v>
      </c>
    </row>
    <row r="19" spans="1:9" ht="13.5">
      <c r="A19" s="5"/>
      <c r="B19" s="19"/>
      <c r="C19" s="29" t="s">
        <v>20</v>
      </c>
      <c r="D19" s="27"/>
      <c r="E19" s="23"/>
      <c r="F19" s="24"/>
      <c r="G19" s="25"/>
      <c r="H19" s="22"/>
      <c r="I19" s="6"/>
    </row>
    <row r="20" spans="1:9" ht="13.5">
      <c r="A20" s="5"/>
      <c r="B20" s="19"/>
      <c r="C20" s="29"/>
      <c r="D20" s="27"/>
      <c r="E20" s="23"/>
      <c r="F20" s="24"/>
      <c r="G20" s="25"/>
      <c r="H20" s="22"/>
      <c r="I20" s="6"/>
    </row>
    <row r="21" spans="1:9" ht="13.5">
      <c r="A21" s="5">
        <v>4</v>
      </c>
      <c r="B21" s="19" t="s">
        <v>26</v>
      </c>
      <c r="C21" s="27">
        <v>648000</v>
      </c>
      <c r="D21" s="30">
        <f>SUM(D22:D23)</f>
        <v>648000</v>
      </c>
      <c r="E21" s="26">
        <f>(D21*100)/C21</f>
        <v>100</v>
      </c>
      <c r="F21" s="24">
        <v>0.2834</v>
      </c>
      <c r="G21" s="24">
        <v>0.284</v>
      </c>
      <c r="H21" s="22">
        <f>(G21*100)/F21-100</f>
        <v>0.21171489061397608</v>
      </c>
      <c r="I21" s="6">
        <f>FLOOR(G21,0.00001)*D21</f>
        <v>184032.00000000003</v>
      </c>
    </row>
    <row r="22" spans="1:9" ht="13.5">
      <c r="A22" s="5"/>
      <c r="B22" s="19"/>
      <c r="C22" s="29" t="s">
        <v>24</v>
      </c>
      <c r="D22" s="27">
        <v>112500</v>
      </c>
      <c r="E22" s="23"/>
      <c r="F22" s="24"/>
      <c r="G22" s="25"/>
      <c r="H22" s="22"/>
      <c r="I22" s="6"/>
    </row>
    <row r="23" spans="1:9" ht="13.5">
      <c r="A23" s="5"/>
      <c r="B23" s="19"/>
      <c r="C23" s="29" t="s">
        <v>31</v>
      </c>
      <c r="D23" s="27">
        <v>535500</v>
      </c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5</v>
      </c>
      <c r="B25" s="19" t="s">
        <v>27</v>
      </c>
      <c r="C25" s="27">
        <v>594000</v>
      </c>
      <c r="D25" s="30">
        <f>SUM(D26:D26)</f>
        <v>0</v>
      </c>
      <c r="E25" s="26">
        <f>(D25*100)/C25</f>
        <v>0</v>
      </c>
      <c r="F25" s="24">
        <v>0.2834</v>
      </c>
      <c r="G25" s="22">
        <v>0</v>
      </c>
      <c r="H25" s="22">
        <v>0</v>
      </c>
      <c r="I25" s="6">
        <f>FLOOR(G25,0.00001)*D25</f>
        <v>0</v>
      </c>
    </row>
    <row r="26" spans="1:9" ht="13.5">
      <c r="A26" s="5"/>
      <c r="B26" s="19"/>
      <c r="C26" s="29" t="s">
        <v>20</v>
      </c>
      <c r="D26" s="27"/>
      <c r="E26" s="23"/>
      <c r="F26" s="24"/>
      <c r="G26" s="25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6</v>
      </c>
      <c r="B28" s="19" t="s">
        <v>22</v>
      </c>
      <c r="C28" s="27">
        <v>410000</v>
      </c>
      <c r="D28" s="30">
        <f>SUM(D29:D29)</f>
        <v>30000</v>
      </c>
      <c r="E28" s="26">
        <f>(D28*100)/C28</f>
        <v>7.317073170731708</v>
      </c>
      <c r="F28" s="24">
        <v>0.2834</v>
      </c>
      <c r="G28" s="24">
        <v>0.2834</v>
      </c>
      <c r="H28" s="22">
        <f>(G28*100)/F28-100</f>
        <v>0</v>
      </c>
      <c r="I28" s="6">
        <f>FLOOR(G28,0.00001)*D28</f>
        <v>8502.000000000002</v>
      </c>
    </row>
    <row r="29" spans="1:9" ht="13.5">
      <c r="A29" s="5"/>
      <c r="B29" s="19"/>
      <c r="C29" s="29" t="s">
        <v>23</v>
      </c>
      <c r="D29" s="27">
        <v>30000</v>
      </c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7</v>
      </c>
      <c r="B31" s="19" t="s">
        <v>22</v>
      </c>
      <c r="C31" s="27">
        <v>2336452</v>
      </c>
      <c r="D31" s="30">
        <f>SUM(D32:D32)</f>
        <v>30000</v>
      </c>
      <c r="E31" s="26">
        <f>(D31*100)/C31</f>
        <v>1.283998130498722</v>
      </c>
      <c r="F31" s="24">
        <v>0.2834</v>
      </c>
      <c r="G31" s="24">
        <v>0.2834</v>
      </c>
      <c r="H31" s="22">
        <f>(G31*100)/F31-100</f>
        <v>0</v>
      </c>
      <c r="I31" s="6">
        <f>FLOOR(G31,0.00001)*D31</f>
        <v>8502.000000000002</v>
      </c>
    </row>
    <row r="32" spans="1:9" ht="13.5">
      <c r="A32" s="5"/>
      <c r="B32" s="19"/>
      <c r="C32" s="29" t="s">
        <v>23</v>
      </c>
      <c r="D32" s="27">
        <v>30000</v>
      </c>
      <c r="E32" s="23"/>
      <c r="F32" s="24"/>
      <c r="G32" s="25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8</v>
      </c>
      <c r="B34" s="19" t="s">
        <v>30</v>
      </c>
      <c r="C34" s="27">
        <v>515829</v>
      </c>
      <c r="D34" s="30">
        <f>SUM(D35:D36)</f>
        <v>515829</v>
      </c>
      <c r="E34" s="26">
        <f>(D34*100)/C34</f>
        <v>100</v>
      </c>
      <c r="F34" s="24">
        <v>0.2834</v>
      </c>
      <c r="G34" s="24">
        <v>0.294</v>
      </c>
      <c r="H34" s="22">
        <f>(G34*100)/F34-100</f>
        <v>3.7402964008468587</v>
      </c>
      <c r="I34" s="6">
        <f>FLOOR(G34,0.00001)*D34</f>
        <v>151653.72600000002</v>
      </c>
    </row>
    <row r="35" spans="1:9" ht="13.5">
      <c r="A35" s="5"/>
      <c r="B35" s="19"/>
      <c r="C35" s="29" t="s">
        <v>21</v>
      </c>
      <c r="D35" s="27">
        <v>315000</v>
      </c>
      <c r="E35" s="23"/>
      <c r="F35" s="24"/>
      <c r="G35" s="25"/>
      <c r="H35" s="22"/>
      <c r="I35" s="6"/>
    </row>
    <row r="36" spans="1:9" ht="13.5">
      <c r="A36" s="5"/>
      <c r="B36" s="19"/>
      <c r="C36" s="29" t="s">
        <v>24</v>
      </c>
      <c r="D36" s="27">
        <v>200829</v>
      </c>
      <c r="E36" s="23"/>
      <c r="F36" s="24"/>
      <c r="G36" s="25"/>
      <c r="H36" s="22"/>
      <c r="I36" s="6"/>
    </row>
    <row r="37" spans="1:9" ht="13.5">
      <c r="A37" s="5"/>
      <c r="B37" s="19"/>
      <c r="C37" s="29"/>
      <c r="D37" s="27"/>
      <c r="E37" s="23"/>
      <c r="F37" s="24"/>
      <c r="G37" s="25"/>
      <c r="H37" s="22"/>
      <c r="I37" s="6"/>
    </row>
    <row r="38" spans="1:9" ht="13.5">
      <c r="A38" s="10"/>
      <c r="B38" s="13" t="s">
        <v>14</v>
      </c>
      <c r="C38" s="28">
        <f>SUM(C10:C37)</f>
        <v>5891822</v>
      </c>
      <c r="D38" s="31">
        <f>SUM(D10,D14,D18,D21,D25,D28,D31,D34)</f>
        <v>1699370</v>
      </c>
      <c r="E38" s="20">
        <f>(D38*100)/C38</f>
        <v>28.84286049374879</v>
      </c>
      <c r="F38" s="16"/>
      <c r="G38" s="16"/>
      <c r="H38" s="11"/>
      <c r="I38" s="21">
        <f>SUM(I10:I37)</f>
        <v>488400.10440000007</v>
      </c>
    </row>
    <row r="39" ht="12.75">
      <c r="C39" s="12"/>
    </row>
    <row r="40" spans="1:9" ht="13.5">
      <c r="A40" s="14"/>
      <c r="B40" s="13" t="s">
        <v>12</v>
      </c>
      <c r="C40" s="28">
        <f>SUM(C38)</f>
        <v>5891822</v>
      </c>
      <c r="D40" s="28">
        <f>SUM(D38)</f>
        <v>1699370</v>
      </c>
      <c r="E40" s="20">
        <f>(D40*100)/C40</f>
        <v>28.84286049374879</v>
      </c>
      <c r="F40" s="15"/>
      <c r="G40" s="15"/>
      <c r="H40" s="15"/>
      <c r="I40" s="32">
        <f>SUM(I38)</f>
        <v>488400.10440000007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2011-05-05T20:32:36Z</cp:lastPrinted>
  <dcterms:created xsi:type="dcterms:W3CDTF">2005-05-09T20:19:33Z</dcterms:created>
  <dcterms:modified xsi:type="dcterms:W3CDTF">2011-05-26T14:32:16Z</dcterms:modified>
  <cp:category/>
  <cp:version/>
  <cp:contentType/>
  <cp:contentStatus/>
</cp:coreProperties>
</file>