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0 MILH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<sst xmlns="http://schemas.openxmlformats.org/spreadsheetml/2006/main" count="36" uniqueCount="27">
  <si>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</si>
  <si>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</si>
  <si>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</si>
  <si>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</si>
  <si>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</si>
  <si>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</si>
  <si>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</si>
  <si>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</si>
  <si>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</si>
  <si>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</si>
  <si>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</si>
  <si>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</si>
  <si>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</si>
  <si>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</si>
  <si>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</si>
  <si>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</si>
  <si>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</si>
  <si>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</si>
  <si>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</si>
  <si>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</si>
  <si>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BMCS</t>
  </si>
  <si>
    <t>MG</t>
  </si>
  <si>
    <t>Sinop</t>
  </si>
  <si>
    <t>BBM UB</t>
  </si>
  <si>
    <t xml:space="preserve">        AVISO DE VENDA DE MILHO EM GRÃOS – Nº 160/11 - 19/05/2011</t>
  </si>
  <si>
    <t>Capinópolis</t>
  </si>
  <si>
    <t>Ituiutaba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</si>
</sst>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B38" sqref="B38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25</v>
      </c>
      <c r="C10" s="27">
        <v>5091127</v>
      </c>
      <c r="D10" s="30">
        <f>SUM(D11:D11)</f>
        <v>5091127</v>
      </c>
      <c r="E10" s="26">
        <f>(D10*100)/C10</f>
        <v>100</v>
      </c>
      <c r="F10" s="24">
        <v>0.345</v>
      </c>
      <c r="G10" s="24">
        <v>0.373</v>
      </c>
      <c r="H10" s="22">
        <f>(G10*100)/F10-100</f>
        <v>8.1159420289855</v>
      </c>
      <c r="I10" s="6">
        <f>FLOOR(G10,0.00001)*D10</f>
        <v>1898990.3710000003</v>
      </c>
    </row>
    <row r="11" spans="1:9" ht="13.5">
      <c r="A11" s="5"/>
      <c r="B11" s="19"/>
      <c r="C11" s="27" t="s">
        <v>23</v>
      </c>
      <c r="D11" s="30">
        <v>5091127</v>
      </c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25</v>
      </c>
      <c r="C13" s="27">
        <v>7196260</v>
      </c>
      <c r="D13" s="30">
        <f>SUM(D14:D14)</f>
        <v>7196260</v>
      </c>
      <c r="E13" s="26">
        <f>(D13*100)/C13</f>
        <v>100</v>
      </c>
      <c r="F13" s="24">
        <v>0.345</v>
      </c>
      <c r="G13" s="24">
        <v>0.3775</v>
      </c>
      <c r="H13" s="22">
        <f>(G13*100)/F13-100</f>
        <v>9.420289855072468</v>
      </c>
      <c r="I13" s="6">
        <f>FLOOR(G13,0.00001)*D13</f>
        <v>2716588.1500000004</v>
      </c>
    </row>
    <row r="14" spans="1:9" ht="13.5">
      <c r="A14" s="5"/>
      <c r="B14" s="19"/>
      <c r="C14" s="29" t="s">
        <v>23</v>
      </c>
      <c r="D14" s="27">
        <v>7196260</v>
      </c>
      <c r="E14" s="23"/>
      <c r="F14" s="24"/>
      <c r="G14" s="25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26</v>
      </c>
      <c r="C16" s="27">
        <v>3426590</v>
      </c>
      <c r="D16" s="30">
        <f>SUM(D17:D17)</f>
        <v>2835000</v>
      </c>
      <c r="E16" s="26">
        <f>(D16*100)/C16</f>
        <v>82.7353141169501</v>
      </c>
      <c r="F16" s="24">
        <v>0.345</v>
      </c>
      <c r="G16" s="24">
        <v>0.384</v>
      </c>
      <c r="H16" s="22">
        <f>(G16*100)/F16-100</f>
        <v>11.304347826086968</v>
      </c>
      <c r="I16" s="6">
        <f>FLOOR(G16,0.00001)*D16</f>
        <v>1088640</v>
      </c>
    </row>
    <row r="17" spans="1:9" ht="13.5">
      <c r="A17" s="5"/>
      <c r="B17" s="19"/>
      <c r="C17" s="29" t="s">
        <v>23</v>
      </c>
      <c r="D17" s="27">
        <v>2835000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15713977</v>
      </c>
      <c r="D19" s="31">
        <f>SUM(D10,D13,D16)</f>
        <v>15122387</v>
      </c>
      <c r="E19" s="20">
        <f>(D19*100)/C19</f>
        <v>96.23526240365504</v>
      </c>
      <c r="F19" s="16"/>
      <c r="G19" s="16"/>
      <c r="H19" s="11"/>
      <c r="I19" s="21">
        <f>SUM(I10:I18)</f>
        <v>5704218.521000001</v>
      </c>
    </row>
    <row r="20" spans="1:9" ht="13.5">
      <c r="A20" s="5"/>
      <c r="B20" s="19"/>
      <c r="C20" s="29"/>
      <c r="D20" s="27"/>
      <c r="E20" s="23"/>
      <c r="F20" s="24"/>
      <c r="G20" s="25"/>
      <c r="H20" s="22"/>
      <c r="I20" s="6"/>
    </row>
    <row r="21" spans="1:9" ht="13.5">
      <c r="A21" s="35" t="s">
        <v>19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22</v>
      </c>
      <c r="C23" s="27">
        <v>89219</v>
      </c>
      <c r="D23" s="30">
        <f>SUM(D24:D24)</f>
        <v>89219</v>
      </c>
      <c r="E23" s="26">
        <f>(D23*100)/C23</f>
        <v>100</v>
      </c>
      <c r="F23" s="24">
        <v>0.2834</v>
      </c>
      <c r="G23" s="24">
        <v>0.302</v>
      </c>
      <c r="H23" s="22">
        <f>(G23*100)/F23-100</f>
        <v>6.563161609033173</v>
      </c>
      <c r="I23" s="6">
        <f>FLOOR(G23,0.00001)*D23</f>
        <v>26944.138000000003</v>
      </c>
    </row>
    <row r="24" spans="1:9" ht="13.5">
      <c r="A24" s="5"/>
      <c r="B24" s="19"/>
      <c r="C24" s="29" t="s">
        <v>20</v>
      </c>
      <c r="D24" s="27">
        <v>89219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SUM(C23:C25)</f>
        <v>89219</v>
      </c>
      <c r="D26" s="31">
        <f>SUM(D23)</f>
        <v>89219</v>
      </c>
      <c r="E26" s="20">
        <f>(D26*100)/C26</f>
        <v>100</v>
      </c>
      <c r="F26" s="16"/>
      <c r="G26" s="16"/>
      <c r="H26" s="11"/>
      <c r="I26" s="21">
        <f>SUM(I23:I25)</f>
        <v>26944.138000000003</v>
      </c>
    </row>
    <row r="27" ht="12.75">
      <c r="C27" s="12"/>
    </row>
    <row r="28" spans="1:9" ht="13.5">
      <c r="A28" s="14"/>
      <c r="B28" s="13" t="s">
        <v>12</v>
      </c>
      <c r="C28" s="28">
        <f>SUM(C19,C26)</f>
        <v>15803196</v>
      </c>
      <c r="D28" s="28">
        <f>SUM(D19,D26)</f>
        <v>15211606</v>
      </c>
      <c r="E28" s="20">
        <f>(D28*100)/C28</f>
        <v>96.25651671978251</v>
      </c>
      <c r="F28" s="15"/>
      <c r="G28" s="15"/>
      <c r="H28" s="15"/>
      <c r="I28" s="32">
        <f>SUM(I19,I26)</f>
        <v>5731162.659000001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geni</cp:lastModifiedBy>
  <cp:lastPrinted>2011-03-30T17:59:56Z</cp:lastPrinted>
  <dcterms:created xsi:type="dcterms:W3CDTF">2005-05-09T20:19:33Z</dcterms:created>
  <dcterms:modified xsi:type="dcterms:W3CDTF">2011-05-19T17:52:10Z</dcterms:modified>
  <cp:category/>
  <cp:version/>
  <cp:contentType/>
  <cp:contentStatus/>
</cp:coreProperties>
</file>