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<sst xmlns="http://schemas.openxmlformats.org/spreadsheetml/2006/main" count="107" uniqueCount="55">
  <si>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</si>
  <si>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</si>
  <si>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</si>
  <si>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</si>
  <si>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</si>
  <si>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</si>
  <si>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</si>
  <si>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</si>
  <si>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</si>
  <si>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</si>
  <si>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</si>
  <si>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</si>
  <si>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</si>
  <si>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</si>
  <si>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</si>
  <si>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</si>
  <si>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</si>
  <si>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</si>
  <si>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</si>
  <si>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</si>
  <si>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GO</t>
  </si>
  <si>
    <t>Totais/Médias GO</t>
  </si>
  <si>
    <t>Chapadão do Céu</t>
  </si>
  <si>
    <t>0,300</t>
  </si>
  <si>
    <t>Porteirão</t>
  </si>
  <si>
    <t>MS</t>
  </si>
  <si>
    <t>Totais/Médias MS</t>
  </si>
  <si>
    <t>0,284</t>
  </si>
  <si>
    <t>Sidrolandia</t>
  </si>
  <si>
    <t>Aviso de Venda de Milho VEP N/NE - 082/2007 de 15/02/2007</t>
  </si>
  <si>
    <t>0,302</t>
  </si>
  <si>
    <t>Aral Moreira</t>
  </si>
  <si>
    <t>Campo Grande</t>
  </si>
  <si>
    <t>Chapadão do Sul</t>
  </si>
  <si>
    <t>Costa Rica</t>
  </si>
  <si>
    <t>Coxim</t>
  </si>
  <si>
    <t>Jardim</t>
  </si>
  <si>
    <t>Maracaju</t>
  </si>
  <si>
    <t>Nova Alvorada do Sul</t>
  </si>
  <si>
    <t>Rio Brilhante</t>
  </si>
  <si>
    <t>São Gabriel do Oeste</t>
  </si>
  <si>
    <t>Ipiranga do Norte</t>
  </si>
  <si>
    <t>Sorriso</t>
  </si>
  <si>
    <t>Sto. A do Leverger</t>
  </si>
  <si>
    <t>PR</t>
  </si>
  <si>
    <t>Totais/Médias PR</t>
  </si>
  <si>
    <t xml:space="preserve">Campo Mourão </t>
  </si>
  <si>
    <t>Cascavel</t>
  </si>
  <si>
    <t>Marechal Candido Rond.</t>
  </si>
  <si>
    <t>Medianeira</t>
  </si>
  <si>
    <t>Missal</t>
  </si>
  <si>
    <t>Ponta Grossa</t>
  </si>
  <si>
    <t>Santa Helena</t>
  </si>
  <si>
    <t>Sta Terezinha Itaipu</t>
  </si>
  <si>
    <t>Três Barras do Paraná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</si>
</sst>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C1">
      <selection activeCell="I52" sqref="I5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22</v>
      </c>
      <c r="C8" s="11">
        <v>558000</v>
      </c>
      <c r="D8" s="11">
        <v>0</v>
      </c>
      <c r="E8" s="12">
        <f>(D8*100)/C8</f>
        <v>0</v>
      </c>
      <c r="F8" s="20" t="s">
        <v>23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24</v>
      </c>
      <c r="C9" s="11">
        <v>2500000</v>
      </c>
      <c r="D9" s="11">
        <v>2500000</v>
      </c>
      <c r="E9" s="12">
        <f>(D9*100)/C9</f>
        <v>100</v>
      </c>
      <c r="F9" s="20" t="s">
        <v>23</v>
      </c>
      <c r="G9" s="20" t="s">
        <v>30</v>
      </c>
      <c r="H9" s="18">
        <f>((G9*100)/F9)-100</f>
        <v>0.6666666666666714</v>
      </c>
      <c r="I9" s="12">
        <f>FLOOR(G9,0.00001)*D9</f>
        <v>755000.0000000001</v>
      </c>
    </row>
    <row r="10" spans="1:9" ht="13.5">
      <c r="A10" s="13"/>
      <c r="B10" s="14" t="s">
        <v>21</v>
      </c>
      <c r="C10" s="15">
        <f>SUM(C8:C9)</f>
        <v>3058000</v>
      </c>
      <c r="D10" s="15">
        <f>SUM(D8:D9)</f>
        <v>2500000</v>
      </c>
      <c r="E10" s="16">
        <f>(D10*100)/C10</f>
        <v>81.75277959450621</v>
      </c>
      <c r="F10" s="17"/>
      <c r="G10" s="22">
        <f>(I10/D10)</f>
        <v>0.30200000000000005</v>
      </c>
      <c r="H10" s="16"/>
      <c r="I10" s="16">
        <f>SUM(I8:I9)</f>
        <v>755000.0000000001</v>
      </c>
    </row>
    <row r="11" spans="1:9" ht="13.5">
      <c r="A11" s="6" t="s">
        <v>25</v>
      </c>
      <c r="B11" s="6"/>
      <c r="C11" s="7"/>
      <c r="D11" s="7"/>
      <c r="E11" s="6"/>
      <c r="F11" s="8"/>
      <c r="G11" s="6"/>
      <c r="H11" s="19"/>
      <c r="I11" s="6"/>
    </row>
    <row r="12" spans="1:9" ht="13.5">
      <c r="A12" s="9">
        <v>3</v>
      </c>
      <c r="B12" s="10" t="s">
        <v>31</v>
      </c>
      <c r="C12" s="11">
        <v>1500000</v>
      </c>
      <c r="D12" s="11">
        <v>0</v>
      </c>
      <c r="E12" s="12">
        <f>(D12*100)/C12</f>
        <v>0</v>
      </c>
      <c r="F12" s="20" t="s">
        <v>27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32</v>
      </c>
      <c r="C13" s="11">
        <v>1500000</v>
      </c>
      <c r="D13" s="11">
        <v>0</v>
      </c>
      <c r="E13" s="12">
        <f>(D13*100)/C13</f>
        <v>0</v>
      </c>
      <c r="F13" s="20" t="s">
        <v>27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33</v>
      </c>
      <c r="C14" s="11">
        <v>1500000</v>
      </c>
      <c r="D14" s="11">
        <v>1500000</v>
      </c>
      <c r="E14" s="12">
        <f aca="true" t="shared" si="0" ref="E14:E27">(D14*100)/C14</f>
        <v>100</v>
      </c>
      <c r="F14" s="20" t="s">
        <v>27</v>
      </c>
      <c r="G14" s="20" t="s">
        <v>27</v>
      </c>
      <c r="H14" s="18">
        <f>((G14*100)/F14)-100</f>
        <v>0</v>
      </c>
      <c r="I14" s="12">
        <f aca="true" t="shared" si="1" ref="I14:I27">FLOOR(G14,0.00001)*D14</f>
        <v>426000.00000000006</v>
      </c>
    </row>
    <row r="15" spans="1:9" ht="13.5">
      <c r="A15" s="9">
        <v>6</v>
      </c>
      <c r="B15" s="10" t="s">
        <v>34</v>
      </c>
      <c r="C15" s="11">
        <v>1500000</v>
      </c>
      <c r="D15" s="11">
        <v>600000</v>
      </c>
      <c r="E15" s="12">
        <f t="shared" si="0"/>
        <v>40</v>
      </c>
      <c r="F15" s="20" t="s">
        <v>27</v>
      </c>
      <c r="G15" s="20" t="s">
        <v>27</v>
      </c>
      <c r="H15" s="11">
        <v>0</v>
      </c>
      <c r="I15" s="12">
        <f t="shared" si="1"/>
        <v>170400.00000000003</v>
      </c>
    </row>
    <row r="16" spans="1:9" ht="13.5">
      <c r="A16" s="9">
        <v>7</v>
      </c>
      <c r="B16" s="10" t="s">
        <v>35</v>
      </c>
      <c r="C16" s="11">
        <v>237000</v>
      </c>
      <c r="D16" s="11">
        <v>0</v>
      </c>
      <c r="E16" s="12">
        <f t="shared" si="0"/>
        <v>0</v>
      </c>
      <c r="F16" s="20" t="s">
        <v>27</v>
      </c>
      <c r="G16" s="11">
        <v>0</v>
      </c>
      <c r="H16" s="11">
        <v>0</v>
      </c>
      <c r="I16" s="12">
        <f t="shared" si="1"/>
        <v>0</v>
      </c>
    </row>
    <row r="17" spans="1:9" ht="13.5">
      <c r="A17" s="9">
        <v>8</v>
      </c>
      <c r="B17" s="10" t="s">
        <v>36</v>
      </c>
      <c r="C17" s="11">
        <v>1500000</v>
      </c>
      <c r="D17" s="11">
        <v>0</v>
      </c>
      <c r="E17" s="12">
        <f t="shared" si="0"/>
        <v>0</v>
      </c>
      <c r="F17" s="20" t="s">
        <v>27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9</v>
      </c>
      <c r="B18" s="10" t="s">
        <v>37</v>
      </c>
      <c r="C18" s="11">
        <v>1065357</v>
      </c>
      <c r="D18" s="11">
        <v>0</v>
      </c>
      <c r="E18" s="12">
        <f t="shared" si="0"/>
        <v>0</v>
      </c>
      <c r="F18" s="20" t="s">
        <v>27</v>
      </c>
      <c r="G18" s="11">
        <v>0</v>
      </c>
      <c r="H18" s="11">
        <v>0</v>
      </c>
      <c r="I18" s="12">
        <f t="shared" si="1"/>
        <v>0</v>
      </c>
    </row>
    <row r="19" spans="1:9" ht="13.5">
      <c r="A19" s="9">
        <v>10</v>
      </c>
      <c r="B19" s="10" t="s">
        <v>37</v>
      </c>
      <c r="C19" s="11">
        <v>434693</v>
      </c>
      <c r="D19" s="11">
        <v>0</v>
      </c>
      <c r="E19" s="12">
        <f t="shared" si="0"/>
        <v>0</v>
      </c>
      <c r="F19" s="20" t="s">
        <v>27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11</v>
      </c>
      <c r="B20" s="10" t="s">
        <v>38</v>
      </c>
      <c r="C20" s="11">
        <v>694000</v>
      </c>
      <c r="D20" s="11">
        <v>0</v>
      </c>
      <c r="E20" s="12">
        <f t="shared" si="0"/>
        <v>0</v>
      </c>
      <c r="F20" s="20" t="s">
        <v>27</v>
      </c>
      <c r="G20" s="11">
        <v>0</v>
      </c>
      <c r="H20" s="11">
        <v>0</v>
      </c>
      <c r="I20" s="12">
        <f t="shared" si="1"/>
        <v>0</v>
      </c>
    </row>
    <row r="21" spans="1:9" ht="13.5">
      <c r="A21" s="9">
        <v>12</v>
      </c>
      <c r="B21" s="10" t="s">
        <v>39</v>
      </c>
      <c r="C21" s="11">
        <v>258738</v>
      </c>
      <c r="D21" s="11">
        <v>0</v>
      </c>
      <c r="E21" s="12">
        <f t="shared" si="0"/>
        <v>0</v>
      </c>
      <c r="F21" s="20" t="s">
        <v>27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13</v>
      </c>
      <c r="B22" s="10" t="s">
        <v>39</v>
      </c>
      <c r="C22" s="11">
        <v>1241262</v>
      </c>
      <c r="D22" s="11">
        <v>0</v>
      </c>
      <c r="E22" s="12">
        <f t="shared" si="0"/>
        <v>0</v>
      </c>
      <c r="F22" s="20" t="s">
        <v>27</v>
      </c>
      <c r="G22" s="11">
        <v>0</v>
      </c>
      <c r="H22" s="11">
        <v>0</v>
      </c>
      <c r="I22" s="12">
        <f t="shared" si="1"/>
        <v>0</v>
      </c>
    </row>
    <row r="23" spans="1:9" ht="13.5">
      <c r="A23" s="9">
        <v>14</v>
      </c>
      <c r="B23" s="10" t="s">
        <v>40</v>
      </c>
      <c r="C23" s="11">
        <v>1023000</v>
      </c>
      <c r="D23" s="11">
        <v>0</v>
      </c>
      <c r="E23" s="12">
        <f t="shared" si="0"/>
        <v>0</v>
      </c>
      <c r="F23" s="20" t="s">
        <v>27</v>
      </c>
      <c r="G23" s="11">
        <v>0</v>
      </c>
      <c r="H23" s="11">
        <v>0</v>
      </c>
      <c r="I23" s="12">
        <f t="shared" si="1"/>
        <v>0</v>
      </c>
    </row>
    <row r="24" spans="1:9" ht="13.5">
      <c r="A24" s="9">
        <v>15</v>
      </c>
      <c r="B24" s="10" t="s">
        <v>40</v>
      </c>
      <c r="C24" s="11">
        <v>1500000</v>
      </c>
      <c r="D24" s="11">
        <v>0</v>
      </c>
      <c r="E24" s="12">
        <f t="shared" si="0"/>
        <v>0</v>
      </c>
      <c r="F24" s="20" t="s">
        <v>27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16</v>
      </c>
      <c r="B25" s="10" t="s">
        <v>40</v>
      </c>
      <c r="C25" s="11">
        <v>1203902</v>
      </c>
      <c r="D25" s="11">
        <v>0</v>
      </c>
      <c r="E25" s="12">
        <f t="shared" si="0"/>
        <v>0</v>
      </c>
      <c r="F25" s="20" t="s">
        <v>27</v>
      </c>
      <c r="G25" s="11">
        <v>0</v>
      </c>
      <c r="H25" s="11">
        <v>0</v>
      </c>
      <c r="I25" s="12">
        <f t="shared" si="1"/>
        <v>0</v>
      </c>
    </row>
    <row r="26" spans="1:9" ht="13.5">
      <c r="A26" s="9">
        <v>17</v>
      </c>
      <c r="B26" s="10" t="s">
        <v>28</v>
      </c>
      <c r="C26" s="11">
        <v>200870</v>
      </c>
      <c r="D26" s="11">
        <v>0</v>
      </c>
      <c r="E26" s="12">
        <f t="shared" si="0"/>
        <v>0</v>
      </c>
      <c r="F26" s="20" t="s">
        <v>27</v>
      </c>
      <c r="G26" s="11">
        <v>0</v>
      </c>
      <c r="H26" s="11">
        <v>0</v>
      </c>
      <c r="I26" s="12">
        <f t="shared" si="1"/>
        <v>0</v>
      </c>
    </row>
    <row r="27" spans="1:9" ht="13.5">
      <c r="A27" s="9">
        <v>18</v>
      </c>
      <c r="B27" s="10" t="s">
        <v>28</v>
      </c>
      <c r="C27" s="11">
        <v>1299130</v>
      </c>
      <c r="D27" s="11">
        <v>0</v>
      </c>
      <c r="E27" s="12">
        <f t="shared" si="0"/>
        <v>0</v>
      </c>
      <c r="F27" s="20" t="s">
        <v>27</v>
      </c>
      <c r="G27" s="11">
        <v>0</v>
      </c>
      <c r="H27" s="11">
        <v>0</v>
      </c>
      <c r="I27" s="12">
        <f t="shared" si="1"/>
        <v>0</v>
      </c>
    </row>
    <row r="28" spans="1:9" ht="13.5">
      <c r="A28" s="13"/>
      <c r="B28" s="14" t="s">
        <v>26</v>
      </c>
      <c r="C28" s="15">
        <f>SUM(C12:C27)</f>
        <v>16657952</v>
      </c>
      <c r="D28" s="15">
        <f>SUM(D12:D27)</f>
        <v>2100000</v>
      </c>
      <c r="E28" s="16">
        <f>(D28*100)/C28</f>
        <v>12.606591734686234</v>
      </c>
      <c r="F28" s="17"/>
      <c r="G28" s="22">
        <f>(I28/D28)</f>
        <v>0.28400000000000003</v>
      </c>
      <c r="H28" s="16"/>
      <c r="I28" s="16">
        <f>SUM(I12:I27)</f>
        <v>596400.0000000001</v>
      </c>
    </row>
    <row r="29" spans="1:9" ht="13.5">
      <c r="A29" s="6" t="s">
        <v>17</v>
      </c>
      <c r="B29" s="6"/>
      <c r="C29" s="7"/>
      <c r="D29" s="7"/>
      <c r="E29" s="6"/>
      <c r="F29" s="8"/>
      <c r="G29" s="6"/>
      <c r="H29" s="19"/>
      <c r="I29" s="6"/>
    </row>
    <row r="30" spans="1:9" ht="13.5">
      <c r="A30" s="9">
        <v>19</v>
      </c>
      <c r="B30" s="10" t="s">
        <v>41</v>
      </c>
      <c r="C30" s="11">
        <v>3317980</v>
      </c>
      <c r="D30" s="11">
        <v>11000</v>
      </c>
      <c r="E30" s="12">
        <f aca="true" t="shared" si="2" ref="E30:E36">(D30*100)/C30</f>
        <v>0.3315270134238302</v>
      </c>
      <c r="F30" s="20" t="s">
        <v>19</v>
      </c>
      <c r="G30" s="20" t="s">
        <v>19</v>
      </c>
      <c r="H30" s="11">
        <v>0</v>
      </c>
      <c r="I30" s="12">
        <f aca="true" t="shared" si="3" ref="I30:I35">FLOOR(G30,0.00001)*D30</f>
        <v>2343.0000000000005</v>
      </c>
    </row>
    <row r="31" spans="1:9" ht="13.5">
      <c r="A31" s="9">
        <v>20</v>
      </c>
      <c r="B31" s="10" t="s">
        <v>42</v>
      </c>
      <c r="C31" s="11">
        <v>2462000</v>
      </c>
      <c r="D31" s="11">
        <v>0</v>
      </c>
      <c r="E31" s="12">
        <f t="shared" si="2"/>
        <v>0</v>
      </c>
      <c r="F31" s="20" t="s">
        <v>19</v>
      </c>
      <c r="G31" s="11">
        <v>0</v>
      </c>
      <c r="H31" s="11">
        <v>0</v>
      </c>
      <c r="I31" s="12">
        <f t="shared" si="3"/>
        <v>0</v>
      </c>
    </row>
    <row r="32" spans="1:9" ht="13.5">
      <c r="A32" s="9">
        <v>21</v>
      </c>
      <c r="B32" s="10" t="s">
        <v>42</v>
      </c>
      <c r="C32" s="11">
        <v>783000</v>
      </c>
      <c r="D32" s="11">
        <v>0</v>
      </c>
      <c r="E32" s="12">
        <f t="shared" si="2"/>
        <v>0</v>
      </c>
      <c r="F32" s="20" t="s">
        <v>19</v>
      </c>
      <c r="G32" s="11">
        <v>0</v>
      </c>
      <c r="H32" s="11">
        <v>0</v>
      </c>
      <c r="I32" s="12">
        <f t="shared" si="3"/>
        <v>0</v>
      </c>
    </row>
    <row r="33" spans="1:9" ht="13.5">
      <c r="A33" s="9">
        <v>22</v>
      </c>
      <c r="B33" s="10" t="s">
        <v>42</v>
      </c>
      <c r="C33" s="11">
        <v>297000</v>
      </c>
      <c r="D33" s="11">
        <v>0</v>
      </c>
      <c r="E33" s="12">
        <f t="shared" si="2"/>
        <v>0</v>
      </c>
      <c r="F33" s="20" t="s">
        <v>19</v>
      </c>
      <c r="G33" s="11">
        <v>0</v>
      </c>
      <c r="H33" s="11">
        <v>0</v>
      </c>
      <c r="I33" s="12">
        <f t="shared" si="3"/>
        <v>0</v>
      </c>
    </row>
    <row r="34" spans="1:9" ht="13.5">
      <c r="A34" s="9">
        <v>23</v>
      </c>
      <c r="B34" s="10" t="s">
        <v>42</v>
      </c>
      <c r="C34" s="11">
        <v>352000</v>
      </c>
      <c r="D34" s="11">
        <v>0</v>
      </c>
      <c r="E34" s="12">
        <f t="shared" si="2"/>
        <v>0</v>
      </c>
      <c r="F34" s="20" t="s">
        <v>19</v>
      </c>
      <c r="G34" s="11">
        <v>0</v>
      </c>
      <c r="H34" s="11">
        <v>0</v>
      </c>
      <c r="I34" s="12">
        <f t="shared" si="3"/>
        <v>0</v>
      </c>
    </row>
    <row r="35" spans="1:9" ht="13.5">
      <c r="A35" s="9">
        <v>24</v>
      </c>
      <c r="B35" s="10" t="s">
        <v>43</v>
      </c>
      <c r="C35" s="11">
        <v>1135360</v>
      </c>
      <c r="D35" s="11">
        <v>0</v>
      </c>
      <c r="E35" s="12">
        <f t="shared" si="2"/>
        <v>0</v>
      </c>
      <c r="F35" s="20" t="s">
        <v>19</v>
      </c>
      <c r="G35" s="11">
        <v>0</v>
      </c>
      <c r="H35" s="11">
        <v>0</v>
      </c>
      <c r="I35" s="12">
        <f t="shared" si="3"/>
        <v>0</v>
      </c>
    </row>
    <row r="36" spans="1:9" ht="13.5">
      <c r="A36" s="13"/>
      <c r="B36" s="14" t="s">
        <v>18</v>
      </c>
      <c r="C36" s="15">
        <f>SUM(C30:C35)</f>
        <v>8347340</v>
      </c>
      <c r="D36" s="15">
        <f>SUM(D30:D35)</f>
        <v>11000</v>
      </c>
      <c r="E36" s="16">
        <f t="shared" si="2"/>
        <v>0.13177850668596222</v>
      </c>
      <c r="F36" s="17"/>
      <c r="G36" s="22">
        <f>(I36/D36)</f>
        <v>0.21300000000000005</v>
      </c>
      <c r="H36" s="16"/>
      <c r="I36" s="16">
        <f>SUM(I30:I35)</f>
        <v>2343.0000000000005</v>
      </c>
    </row>
    <row r="37" spans="1:9" ht="13.5">
      <c r="A37" s="6" t="s">
        <v>44</v>
      </c>
      <c r="B37" s="6"/>
      <c r="C37" s="7"/>
      <c r="D37" s="7"/>
      <c r="E37" s="6"/>
      <c r="F37" s="8"/>
      <c r="G37" s="6"/>
      <c r="H37" s="19"/>
      <c r="I37" s="6"/>
    </row>
    <row r="38" spans="1:9" ht="13.5">
      <c r="A38" s="9">
        <v>25</v>
      </c>
      <c r="B38" s="10" t="s">
        <v>46</v>
      </c>
      <c r="C38" s="11">
        <v>2000000</v>
      </c>
      <c r="D38" s="11">
        <v>0</v>
      </c>
      <c r="E38" s="12">
        <f>(D38*100)/C38</f>
        <v>0</v>
      </c>
      <c r="F38" s="20" t="s">
        <v>23</v>
      </c>
      <c r="G38" s="11">
        <v>0</v>
      </c>
      <c r="H38" s="11">
        <v>0</v>
      </c>
      <c r="I38" s="12">
        <f>FLOOR(G38,0.00001)*D38</f>
        <v>0</v>
      </c>
    </row>
    <row r="39" spans="1:9" ht="13.5">
      <c r="A39" s="9">
        <v>26</v>
      </c>
      <c r="B39" s="10" t="s">
        <v>47</v>
      </c>
      <c r="C39" s="11">
        <v>2000000</v>
      </c>
      <c r="D39" s="11">
        <v>0</v>
      </c>
      <c r="E39" s="12">
        <f aca="true" t="shared" si="4" ref="E39:E48">(D39*100)/C39</f>
        <v>0</v>
      </c>
      <c r="F39" s="20" t="s">
        <v>23</v>
      </c>
      <c r="G39" s="11">
        <v>0</v>
      </c>
      <c r="H39" s="11">
        <v>0</v>
      </c>
      <c r="I39" s="12">
        <f aca="true" t="shared" si="5" ref="I39:I48">FLOOR(G39,0.00001)*D39</f>
        <v>0</v>
      </c>
    </row>
    <row r="40" spans="1:9" ht="13.5">
      <c r="A40" s="9">
        <v>27</v>
      </c>
      <c r="B40" s="10" t="s">
        <v>48</v>
      </c>
      <c r="C40" s="11">
        <v>1917700</v>
      </c>
      <c r="D40" s="11">
        <v>0</v>
      </c>
      <c r="E40" s="12">
        <f t="shared" si="4"/>
        <v>0</v>
      </c>
      <c r="F40" s="20" t="s">
        <v>23</v>
      </c>
      <c r="G40" s="11">
        <v>0</v>
      </c>
      <c r="H40" s="11">
        <v>0</v>
      </c>
      <c r="I40" s="12">
        <f t="shared" si="5"/>
        <v>0</v>
      </c>
    </row>
    <row r="41" spans="1:9" ht="13.5">
      <c r="A41" s="9">
        <v>28</v>
      </c>
      <c r="B41" s="10" t="s">
        <v>49</v>
      </c>
      <c r="C41" s="11">
        <v>2000000</v>
      </c>
      <c r="D41" s="11">
        <v>0</v>
      </c>
      <c r="E41" s="12">
        <f t="shared" si="4"/>
        <v>0</v>
      </c>
      <c r="F41" s="20" t="s">
        <v>23</v>
      </c>
      <c r="G41" s="11">
        <v>0</v>
      </c>
      <c r="H41" s="11">
        <v>0</v>
      </c>
      <c r="I41" s="12">
        <f t="shared" si="5"/>
        <v>0</v>
      </c>
    </row>
    <row r="42" spans="1:9" ht="13.5">
      <c r="A42" s="9">
        <v>29</v>
      </c>
      <c r="B42" s="10" t="s">
        <v>50</v>
      </c>
      <c r="C42" s="11">
        <v>1710300</v>
      </c>
      <c r="D42" s="11">
        <v>0</v>
      </c>
      <c r="E42" s="12">
        <f t="shared" si="4"/>
        <v>0</v>
      </c>
      <c r="F42" s="20" t="s">
        <v>23</v>
      </c>
      <c r="G42" s="11">
        <v>0</v>
      </c>
      <c r="H42" s="11">
        <v>0</v>
      </c>
      <c r="I42" s="12">
        <f t="shared" si="5"/>
        <v>0</v>
      </c>
    </row>
    <row r="43" spans="1:9" ht="13.5">
      <c r="A43" s="9">
        <v>30</v>
      </c>
      <c r="B43" s="10" t="s">
        <v>51</v>
      </c>
      <c r="C43" s="11">
        <v>1000000</v>
      </c>
      <c r="D43" s="11">
        <v>0</v>
      </c>
      <c r="E43" s="12">
        <f t="shared" si="4"/>
        <v>0</v>
      </c>
      <c r="F43" s="20" t="s">
        <v>23</v>
      </c>
      <c r="G43" s="11">
        <v>0</v>
      </c>
      <c r="H43" s="11">
        <v>0</v>
      </c>
      <c r="I43" s="12">
        <f t="shared" si="5"/>
        <v>0</v>
      </c>
    </row>
    <row r="44" spans="1:9" ht="13.5">
      <c r="A44" s="9">
        <v>31</v>
      </c>
      <c r="B44" s="10" t="s">
        <v>51</v>
      </c>
      <c r="C44" s="11">
        <v>2000000</v>
      </c>
      <c r="D44" s="11">
        <v>0</v>
      </c>
      <c r="E44" s="12">
        <f t="shared" si="4"/>
        <v>0</v>
      </c>
      <c r="F44" s="20" t="s">
        <v>23</v>
      </c>
      <c r="G44" s="11">
        <v>0</v>
      </c>
      <c r="H44" s="11">
        <v>0</v>
      </c>
      <c r="I44" s="12">
        <f t="shared" si="5"/>
        <v>0</v>
      </c>
    </row>
    <row r="45" spans="1:9" ht="13.5">
      <c r="A45" s="9">
        <v>32</v>
      </c>
      <c r="B45" s="10" t="s">
        <v>51</v>
      </c>
      <c r="C45" s="11">
        <v>2000000</v>
      </c>
      <c r="D45" s="11">
        <v>0</v>
      </c>
      <c r="E45" s="12">
        <f t="shared" si="4"/>
        <v>0</v>
      </c>
      <c r="F45" s="20" t="s">
        <v>23</v>
      </c>
      <c r="G45" s="11">
        <v>0</v>
      </c>
      <c r="H45" s="11">
        <v>0</v>
      </c>
      <c r="I45" s="12">
        <f t="shared" si="5"/>
        <v>0</v>
      </c>
    </row>
    <row r="46" spans="1:9" ht="13.5">
      <c r="A46" s="9">
        <v>33</v>
      </c>
      <c r="B46" s="10" t="s">
        <v>52</v>
      </c>
      <c r="C46" s="11">
        <v>2000000</v>
      </c>
      <c r="D46" s="11">
        <v>0</v>
      </c>
      <c r="E46" s="12">
        <f t="shared" si="4"/>
        <v>0</v>
      </c>
      <c r="F46" s="20" t="s">
        <v>23</v>
      </c>
      <c r="G46" s="11">
        <v>0</v>
      </c>
      <c r="H46" s="11">
        <v>0</v>
      </c>
      <c r="I46" s="12">
        <f t="shared" si="5"/>
        <v>0</v>
      </c>
    </row>
    <row r="47" spans="1:9" ht="13.5">
      <c r="A47" s="9">
        <v>34</v>
      </c>
      <c r="B47" s="10" t="s">
        <v>53</v>
      </c>
      <c r="C47" s="11">
        <v>2700000</v>
      </c>
      <c r="D47" s="11">
        <v>0</v>
      </c>
      <c r="E47" s="12">
        <f t="shared" si="4"/>
        <v>0</v>
      </c>
      <c r="F47" s="20" t="s">
        <v>23</v>
      </c>
      <c r="G47" s="11">
        <v>0</v>
      </c>
      <c r="H47" s="11">
        <v>0</v>
      </c>
      <c r="I47" s="12">
        <f t="shared" si="5"/>
        <v>0</v>
      </c>
    </row>
    <row r="48" spans="1:9" ht="13.5">
      <c r="A48" s="9">
        <v>35</v>
      </c>
      <c r="B48" s="10" t="s">
        <v>54</v>
      </c>
      <c r="C48" s="11">
        <v>672000</v>
      </c>
      <c r="D48" s="11">
        <v>0</v>
      </c>
      <c r="E48" s="12">
        <f t="shared" si="4"/>
        <v>0</v>
      </c>
      <c r="F48" s="20" t="s">
        <v>23</v>
      </c>
      <c r="G48" s="11">
        <v>0</v>
      </c>
      <c r="H48" s="11">
        <v>0</v>
      </c>
      <c r="I48" s="12">
        <f t="shared" si="5"/>
        <v>0</v>
      </c>
    </row>
    <row r="49" spans="1:9" ht="13.5">
      <c r="A49" s="13"/>
      <c r="B49" s="14" t="s">
        <v>45</v>
      </c>
      <c r="C49" s="15">
        <f>SUM(C38:C48)</f>
        <v>20000000</v>
      </c>
      <c r="D49" s="15">
        <f>SUM(D38:D48)</f>
        <v>0</v>
      </c>
      <c r="E49" s="16">
        <f>(D49*100)/C49</f>
        <v>0</v>
      </c>
      <c r="F49" s="17"/>
      <c r="G49" s="22" t="e">
        <f>(I49/D49)</f>
        <v>#DIV/0!</v>
      </c>
      <c r="H49" s="16"/>
      <c r="I49" s="16">
        <f>SUM(I38:I48)</f>
        <v>0</v>
      </c>
    </row>
    <row r="51" spans="1:9" ht="13.5">
      <c r="A51" s="13"/>
      <c r="B51" s="14" t="s">
        <v>13</v>
      </c>
      <c r="C51" s="15">
        <f>SUM(C10,C28,C36,C49)</f>
        <v>48063292</v>
      </c>
      <c r="D51" s="15">
        <f>SUM(D10,D28,D36,D49)</f>
        <v>4611000</v>
      </c>
      <c r="E51" s="16">
        <f>(D51*100)/C51</f>
        <v>9.593600038882064</v>
      </c>
      <c r="F51" s="17"/>
      <c r="G51" s="22">
        <f>(I51/D51)</f>
        <v>0.29358989373237915</v>
      </c>
      <c r="H51" s="16"/>
      <c r="I51" s="16">
        <f>SUM(I10,I28,I36,I49)</f>
        <v>1353743.0000000002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2007-02-15T16:57:04Z</dcterms:modified>
  <cp:category/>
  <cp:version/>
  <cp:contentType/>
  <cp:contentStatus/>
</cp:coreProperties>
</file>