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81 FEIJÃO VENDA " sheetId="1" r:id="rId1"/>
  </sheets>
  <definedNames/>
  <calcPr fullCalcOnLoad="1"/>
</workbook>
</file>

<file path=xl/sharedStrings.xml><?xml version="1.0" encoding="utf-8"?>
<sst xmlns="http://schemas.openxmlformats.org/spreadsheetml/2006/main" count="104" uniqueCount="58">
  <si>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</si>
  <si>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</si>
  <si>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</si>
  <si>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</si>
  <si>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</si>
  <si>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</si>
  <si>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</si>
  <si>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</si>
  <si>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</si>
  <si>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</si>
  <si>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</si>
  <si>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</si>
  <si>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</si>
  <si>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</si>
  <si>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</si>
  <si>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</si>
  <si>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</si>
  <si>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</si>
  <si>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</si>
  <si>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</si>
  <si>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PR</t>
  </si>
  <si>
    <t>Pato Branco</t>
  </si>
  <si>
    <t>GO</t>
  </si>
  <si>
    <t>Rio Verde</t>
  </si>
  <si>
    <t>Santa Helena de Goias</t>
  </si>
  <si>
    <t>Prudentopolis</t>
  </si>
  <si>
    <t>SC</t>
  </si>
  <si>
    <t>Campo Belo do Sul</t>
  </si>
  <si>
    <t>Campos Novos</t>
  </si>
  <si>
    <t>Mafra</t>
  </si>
  <si>
    <t>Modelo</t>
  </si>
  <si>
    <t>Xanxere</t>
  </si>
  <si>
    <t>RJ</t>
  </si>
  <si>
    <t>Rio de Janeiro</t>
  </si>
  <si>
    <t>RS</t>
  </si>
  <si>
    <t>Ibiraiaras</t>
  </si>
  <si>
    <t>BBM RS</t>
  </si>
  <si>
    <t xml:space="preserve">        AVISO DE VENDA DE FEIJÃO COMUM CORES – Nº 281/10 - 04/11/2010</t>
  </si>
  <si>
    <t>Goiânia</t>
  </si>
  <si>
    <t>Jatai</t>
  </si>
  <si>
    <t>MS</t>
  </si>
  <si>
    <t>Maracaju</t>
  </si>
  <si>
    <t>Arapoti</t>
  </si>
  <si>
    <t>Balsa Nova</t>
  </si>
  <si>
    <t>Boa Ventura de São Roque</t>
  </si>
  <si>
    <t>Clevelandia</t>
  </si>
  <si>
    <t>Guarapuava</t>
  </si>
  <si>
    <t>Pitanga</t>
  </si>
  <si>
    <t>Ponta Grossa</t>
  </si>
  <si>
    <t>Salto do Lontra</t>
  </si>
  <si>
    <t>Santo Antonio do Sudoeste</t>
  </si>
  <si>
    <t>Três Barras do Parana</t>
  </si>
  <si>
    <t>BBM PR</t>
  </si>
  <si>
    <t>BBM SP</t>
  </si>
  <si>
    <t>Aguas Frias</t>
  </si>
  <si>
    <t>Cunha Pora</t>
  </si>
  <si>
    <t>Descanso</t>
  </si>
  <si>
    <t>Herval D`Oeste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</si>
</sst>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87" fontId="1" fillId="33" borderId="17" xfId="53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4"/>
  <sheetViews>
    <sheetView tabSelected="1" zoomScalePageLayoutView="0" workbookViewId="0" topLeftCell="A1">
      <selection activeCell="F138" sqref="F138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9" t="s">
        <v>37</v>
      </c>
      <c r="B2" s="40"/>
      <c r="C2" s="40"/>
      <c r="D2" s="40"/>
      <c r="E2" s="40"/>
      <c r="F2" s="40"/>
      <c r="G2" s="40"/>
      <c r="H2" s="40"/>
      <c r="I2" s="4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0" t="s">
        <v>7</v>
      </c>
      <c r="D5" s="4" t="s">
        <v>16</v>
      </c>
      <c r="E5" s="21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22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2" t="s">
        <v>38</v>
      </c>
      <c r="C10" s="30">
        <v>410015</v>
      </c>
      <c r="D10" s="19">
        <f>SUM(D11:D11)</f>
        <v>0</v>
      </c>
      <c r="E10" s="29">
        <f>(D10*100)/C10</f>
        <v>0</v>
      </c>
      <c r="F10" s="27">
        <v>1.2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2"/>
      <c r="C11" s="6" t="s">
        <v>19</v>
      </c>
      <c r="D11" s="30"/>
      <c r="E11" s="26"/>
      <c r="F11" s="27"/>
      <c r="G11" s="28"/>
      <c r="H11" s="25"/>
      <c r="I11" s="7"/>
    </row>
    <row r="12" spans="1:9" ht="13.5">
      <c r="A12" s="5"/>
      <c r="B12" s="22"/>
      <c r="C12" s="6"/>
      <c r="D12" s="19"/>
      <c r="E12" s="26"/>
      <c r="F12" s="27"/>
      <c r="G12" s="28"/>
      <c r="H12" s="25"/>
      <c r="I12" s="7"/>
    </row>
    <row r="13" spans="1:9" ht="13.5">
      <c r="A13" s="5">
        <v>2</v>
      </c>
      <c r="B13" s="22" t="s">
        <v>38</v>
      </c>
      <c r="C13" s="30">
        <v>104613</v>
      </c>
      <c r="D13" s="19">
        <f>SUM(D14:D14)</f>
        <v>0</v>
      </c>
      <c r="E13" s="29">
        <f>(D13*100)/C13</f>
        <v>0</v>
      </c>
      <c r="F13" s="27">
        <v>1.2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2"/>
      <c r="C14" s="6" t="s">
        <v>19</v>
      </c>
      <c r="D14" s="19"/>
      <c r="E14" s="26"/>
      <c r="F14" s="27"/>
      <c r="G14" s="28"/>
      <c r="H14" s="25"/>
      <c r="I14" s="7"/>
    </row>
    <row r="15" spans="1:9" ht="13.5">
      <c r="A15" s="5"/>
      <c r="B15" s="22"/>
      <c r="C15" s="6"/>
      <c r="D15" s="19"/>
      <c r="E15" s="26"/>
      <c r="F15" s="27"/>
      <c r="G15" s="28"/>
      <c r="H15" s="25"/>
      <c r="I15" s="7"/>
    </row>
    <row r="16" spans="1:9" ht="13.5">
      <c r="A16" s="5">
        <v>3</v>
      </c>
      <c r="B16" s="22" t="s">
        <v>39</v>
      </c>
      <c r="C16" s="30">
        <v>224775</v>
      </c>
      <c r="D16" s="19">
        <f>SUM(D17:D17)</f>
        <v>0</v>
      </c>
      <c r="E16" s="29">
        <f>(D16*100)/C16</f>
        <v>0</v>
      </c>
      <c r="F16" s="27">
        <v>1.2</v>
      </c>
      <c r="G16" s="7">
        <v>0</v>
      </c>
      <c r="H16" s="7">
        <v>0</v>
      </c>
      <c r="I16" s="7">
        <f>FLOOR(G16,0.00001)*D16</f>
        <v>0</v>
      </c>
    </row>
    <row r="17" spans="1:9" ht="13.5">
      <c r="A17" s="5"/>
      <c r="B17" s="22"/>
      <c r="C17" s="6" t="s">
        <v>19</v>
      </c>
      <c r="D17" s="19"/>
      <c r="E17" s="26"/>
      <c r="F17" s="27"/>
      <c r="G17" s="28"/>
      <c r="H17" s="25"/>
      <c r="I17" s="7"/>
    </row>
    <row r="18" spans="1:9" ht="13.5">
      <c r="A18" s="5"/>
      <c r="B18" s="22"/>
      <c r="C18" s="6"/>
      <c r="D18" s="19"/>
      <c r="E18" s="26"/>
      <c r="F18" s="27"/>
      <c r="G18" s="28"/>
      <c r="H18" s="25"/>
      <c r="I18" s="7"/>
    </row>
    <row r="19" spans="1:9" ht="13.5">
      <c r="A19" s="5">
        <v>4</v>
      </c>
      <c r="B19" s="22" t="s">
        <v>23</v>
      </c>
      <c r="C19" s="30">
        <v>415706</v>
      </c>
      <c r="D19" s="19">
        <f>SUM(D20:D20)</f>
        <v>0</v>
      </c>
      <c r="E19" s="29">
        <f>(D19*100)/C19</f>
        <v>0</v>
      </c>
      <c r="F19" s="27">
        <v>1.2</v>
      </c>
      <c r="G19" s="7">
        <v>0</v>
      </c>
      <c r="H19" s="7">
        <v>0</v>
      </c>
      <c r="I19" s="7">
        <f>FLOOR(G19,0.00001)*D19</f>
        <v>0</v>
      </c>
    </row>
    <row r="20" spans="1:9" ht="13.5">
      <c r="A20" s="5"/>
      <c r="B20" s="22"/>
      <c r="C20" s="6" t="s">
        <v>19</v>
      </c>
      <c r="D20" s="19"/>
      <c r="E20" s="26"/>
      <c r="F20" s="27"/>
      <c r="G20" s="28"/>
      <c r="H20" s="25"/>
      <c r="I20" s="7"/>
    </row>
    <row r="21" spans="1:9" ht="13.5">
      <c r="A21" s="5"/>
      <c r="B21" s="22"/>
      <c r="C21" s="6"/>
      <c r="D21" s="19"/>
      <c r="E21" s="26"/>
      <c r="F21" s="27"/>
      <c r="G21" s="28"/>
      <c r="H21" s="25"/>
      <c r="I21" s="7"/>
    </row>
    <row r="22" spans="1:9" ht="13.5">
      <c r="A22" s="5">
        <v>5</v>
      </c>
      <c r="B22" s="22" t="s">
        <v>23</v>
      </c>
      <c r="C22" s="30">
        <v>410350</v>
      </c>
      <c r="D22" s="19">
        <f>SUM(D23:D23)</f>
        <v>0</v>
      </c>
      <c r="E22" s="29">
        <f>(D22*100)/C22</f>
        <v>0</v>
      </c>
      <c r="F22" s="27">
        <v>1.2</v>
      </c>
      <c r="G22" s="7">
        <v>0</v>
      </c>
      <c r="H22" s="7">
        <v>0</v>
      </c>
      <c r="I22" s="7">
        <f>FLOOR(G22,0.00001)*D22</f>
        <v>0</v>
      </c>
    </row>
    <row r="23" spans="1:9" ht="13.5">
      <c r="A23" s="5"/>
      <c r="B23" s="22"/>
      <c r="C23" s="6" t="s">
        <v>19</v>
      </c>
      <c r="D23" s="19"/>
      <c r="E23" s="26"/>
      <c r="F23" s="27"/>
      <c r="G23" s="28"/>
      <c r="H23" s="25"/>
      <c r="I23" s="7"/>
    </row>
    <row r="24" spans="1:9" ht="13.5">
      <c r="A24" s="5"/>
      <c r="B24" s="22"/>
      <c r="C24" s="6"/>
      <c r="D24" s="19"/>
      <c r="E24" s="26"/>
      <c r="F24" s="27"/>
      <c r="G24" s="28"/>
      <c r="H24" s="25"/>
      <c r="I24" s="7"/>
    </row>
    <row r="25" spans="1:9" ht="13.5">
      <c r="A25" s="5">
        <v>6</v>
      </c>
      <c r="B25" s="22" t="s">
        <v>24</v>
      </c>
      <c r="C25" s="30">
        <v>455027</v>
      </c>
      <c r="D25" s="19">
        <f>SUM(D26:D26)</f>
        <v>0</v>
      </c>
      <c r="E25" s="29">
        <f>(D25*100)/C25</f>
        <v>0</v>
      </c>
      <c r="F25" s="27">
        <v>1.2</v>
      </c>
      <c r="G25" s="7">
        <v>0</v>
      </c>
      <c r="H25" s="7">
        <v>0</v>
      </c>
      <c r="I25" s="7">
        <f>FLOOR(G25,0.00001)*D25</f>
        <v>0</v>
      </c>
    </row>
    <row r="26" spans="1:9" ht="13.5">
      <c r="A26" s="5"/>
      <c r="B26" s="22"/>
      <c r="C26" s="6" t="s">
        <v>19</v>
      </c>
      <c r="D26" s="19"/>
      <c r="E26" s="26"/>
      <c r="F26" s="27"/>
      <c r="G26" s="28"/>
      <c r="H26" s="25"/>
      <c r="I26" s="7"/>
    </row>
    <row r="27" spans="1:9" ht="13.5">
      <c r="A27" s="5"/>
      <c r="B27" s="22"/>
      <c r="C27" s="6"/>
      <c r="D27" s="19"/>
      <c r="E27" s="26"/>
      <c r="F27" s="27"/>
      <c r="G27" s="28"/>
      <c r="H27" s="25"/>
      <c r="I27" s="7"/>
    </row>
    <row r="28" spans="1:9" ht="13.5">
      <c r="A28" s="11"/>
      <c r="B28" s="14" t="s">
        <v>14</v>
      </c>
      <c r="C28" s="31">
        <f>SUM(C10:C27)</f>
        <v>2020486</v>
      </c>
      <c r="D28" s="35">
        <f>SUM(D10,D13,D16,D19,D22,D25)</f>
        <v>0</v>
      </c>
      <c r="E28" s="23">
        <f>(D28*100)/C28</f>
        <v>0</v>
      </c>
      <c r="F28" s="18"/>
      <c r="G28" s="18"/>
      <c r="H28" s="12"/>
      <c r="I28" s="24">
        <f>SUM(I10:I27)</f>
        <v>0</v>
      </c>
    </row>
    <row r="29" ht="12.75">
      <c r="C29" s="13"/>
    </row>
    <row r="30" spans="1:9" ht="13.5">
      <c r="A30" s="36" t="s">
        <v>40</v>
      </c>
      <c r="B30" s="37"/>
      <c r="C30" s="37"/>
      <c r="D30" s="37"/>
      <c r="E30" s="37"/>
      <c r="F30" s="37"/>
      <c r="G30" s="37"/>
      <c r="H30" s="37"/>
      <c r="I30" s="38"/>
    </row>
    <row r="31" spans="1:9" ht="13.5">
      <c r="A31" s="9"/>
      <c r="B31" s="9"/>
      <c r="C31" s="9"/>
      <c r="D31" s="9"/>
      <c r="E31" s="9"/>
      <c r="F31" s="9"/>
      <c r="G31" s="9"/>
      <c r="H31" s="9"/>
      <c r="I31" s="10"/>
    </row>
    <row r="32" spans="1:9" ht="13.5">
      <c r="A32" s="5">
        <v>7</v>
      </c>
      <c r="B32" s="22" t="s">
        <v>41</v>
      </c>
      <c r="C32" s="30">
        <v>4800</v>
      </c>
      <c r="D32" s="19">
        <f>SUM(D33:D33)</f>
        <v>0</v>
      </c>
      <c r="E32" s="29">
        <f>(D32*100)/C32</f>
        <v>0</v>
      </c>
      <c r="F32" s="27">
        <v>1.2</v>
      </c>
      <c r="G32" s="25">
        <v>0</v>
      </c>
      <c r="H32" s="25">
        <v>0</v>
      </c>
      <c r="I32" s="7">
        <f>FLOOR(G32,0.00001)*D32</f>
        <v>0</v>
      </c>
    </row>
    <row r="33" spans="1:9" ht="13.5">
      <c r="A33" s="5"/>
      <c r="B33" s="22"/>
      <c r="C33" s="6" t="s">
        <v>19</v>
      </c>
      <c r="D33" s="30"/>
      <c r="E33" s="26"/>
      <c r="F33" s="27"/>
      <c r="G33" s="28"/>
      <c r="H33" s="25"/>
      <c r="I33" s="7"/>
    </row>
    <row r="34" spans="1:9" ht="13.5">
      <c r="A34" s="5"/>
      <c r="B34" s="22"/>
      <c r="C34" s="6"/>
      <c r="D34" s="19"/>
      <c r="E34" s="26"/>
      <c r="F34" s="27"/>
      <c r="G34" s="28"/>
      <c r="H34" s="25"/>
      <c r="I34" s="7"/>
    </row>
    <row r="35" spans="1:9" ht="13.5">
      <c r="A35" s="5">
        <v>8</v>
      </c>
      <c r="B35" s="22" t="s">
        <v>41</v>
      </c>
      <c r="C35" s="30">
        <v>89881</v>
      </c>
      <c r="D35" s="19">
        <f>SUM(D36:D36)</f>
        <v>0</v>
      </c>
      <c r="E35" s="29">
        <f>(D35*100)/C35</f>
        <v>0</v>
      </c>
      <c r="F35" s="27">
        <v>1.2</v>
      </c>
      <c r="G35" s="25">
        <v>0</v>
      </c>
      <c r="H35" s="25">
        <v>0</v>
      </c>
      <c r="I35" s="7">
        <f>FLOOR(G35,0.00001)*D35</f>
        <v>0</v>
      </c>
    </row>
    <row r="36" spans="1:9" ht="13.5">
      <c r="A36" s="5"/>
      <c r="B36" s="22"/>
      <c r="C36" s="6" t="s">
        <v>19</v>
      </c>
      <c r="D36" s="30"/>
      <c r="E36" s="26"/>
      <c r="F36" s="27"/>
      <c r="G36" s="28"/>
      <c r="H36" s="25"/>
      <c r="I36" s="7"/>
    </row>
    <row r="37" spans="1:9" ht="13.5">
      <c r="A37" s="5"/>
      <c r="B37" s="22"/>
      <c r="C37" s="6"/>
      <c r="D37" s="19"/>
      <c r="E37" s="26"/>
      <c r="F37" s="27"/>
      <c r="G37" s="28"/>
      <c r="H37" s="25"/>
      <c r="I37" s="7"/>
    </row>
    <row r="38" spans="1:9" ht="13.5">
      <c r="A38" s="5">
        <v>9</v>
      </c>
      <c r="B38" s="22" t="s">
        <v>41</v>
      </c>
      <c r="C38" s="30">
        <v>494210</v>
      </c>
      <c r="D38" s="19">
        <f>SUM(D39:D39)</f>
        <v>0</v>
      </c>
      <c r="E38" s="29">
        <f>(D38*100)/C38</f>
        <v>0</v>
      </c>
      <c r="F38" s="27">
        <v>1.2</v>
      </c>
      <c r="G38" s="25">
        <v>0</v>
      </c>
      <c r="H38" s="25">
        <v>0</v>
      </c>
      <c r="I38" s="7">
        <f>FLOOR(G38,0.00001)*D38</f>
        <v>0</v>
      </c>
    </row>
    <row r="39" spans="1:9" ht="13.5">
      <c r="A39" s="5"/>
      <c r="B39" s="22"/>
      <c r="C39" s="6" t="s">
        <v>19</v>
      </c>
      <c r="D39" s="30"/>
      <c r="E39" s="26"/>
      <c r="F39" s="27"/>
      <c r="G39" s="28"/>
      <c r="H39" s="25"/>
      <c r="I39" s="7"/>
    </row>
    <row r="40" spans="1:9" ht="13.5">
      <c r="A40" s="5"/>
      <c r="B40" s="22"/>
      <c r="C40" s="6"/>
      <c r="D40" s="19"/>
      <c r="E40" s="26"/>
      <c r="F40" s="27"/>
      <c r="G40" s="28"/>
      <c r="H40" s="25"/>
      <c r="I40" s="7"/>
    </row>
    <row r="41" spans="1:9" ht="13.5">
      <c r="A41" s="11"/>
      <c r="B41" s="14" t="s">
        <v>14</v>
      </c>
      <c r="C41" s="31">
        <f>SUM(C32:C40)</f>
        <v>588891</v>
      </c>
      <c r="D41" s="35">
        <f>SUM(D32,D35,D38)</f>
        <v>0</v>
      </c>
      <c r="E41" s="23">
        <f>(D41*100)/C41</f>
        <v>0</v>
      </c>
      <c r="F41" s="18"/>
      <c r="G41" s="18"/>
      <c r="H41" s="12"/>
      <c r="I41" s="24">
        <f>SUM(I32:I40)</f>
        <v>0</v>
      </c>
    </row>
    <row r="42" ht="12.75">
      <c r="C42" s="13"/>
    </row>
    <row r="43" spans="1:9" ht="13.5">
      <c r="A43" s="36" t="s">
        <v>20</v>
      </c>
      <c r="B43" s="37"/>
      <c r="C43" s="37"/>
      <c r="D43" s="37"/>
      <c r="E43" s="37"/>
      <c r="F43" s="37"/>
      <c r="G43" s="37"/>
      <c r="H43" s="37"/>
      <c r="I43" s="38"/>
    </row>
    <row r="44" spans="1:9" ht="13.5">
      <c r="A44" s="9"/>
      <c r="B44" s="9"/>
      <c r="C44" s="9"/>
      <c r="D44" s="9"/>
      <c r="E44" s="9"/>
      <c r="F44" s="9"/>
      <c r="G44" s="9"/>
      <c r="H44" s="9"/>
      <c r="I44" s="10"/>
    </row>
    <row r="45" spans="1:9" ht="13.5">
      <c r="A45" s="5">
        <v>10</v>
      </c>
      <c r="B45" s="22" t="s">
        <v>42</v>
      </c>
      <c r="C45" s="30">
        <v>358836.9</v>
      </c>
      <c r="D45" s="34">
        <f>SUM(D46:D46)</f>
        <v>30000</v>
      </c>
      <c r="E45" s="29">
        <f>(D45*100)/C45</f>
        <v>8.3603442120919</v>
      </c>
      <c r="F45" s="27">
        <v>1.2</v>
      </c>
      <c r="G45" s="27">
        <v>1.2</v>
      </c>
      <c r="H45" s="25">
        <f>(G45*100)/F45-100</f>
        <v>0</v>
      </c>
      <c r="I45" s="7">
        <f>FLOOR(G45,0.00001)*D45</f>
        <v>36000.00000000001</v>
      </c>
    </row>
    <row r="46" spans="1:9" ht="13.5">
      <c r="A46" s="5"/>
      <c r="B46" s="22"/>
      <c r="C46" s="33" t="s">
        <v>52</v>
      </c>
      <c r="D46" s="30">
        <v>30000</v>
      </c>
      <c r="E46" s="26"/>
      <c r="F46" s="27"/>
      <c r="G46" s="28"/>
      <c r="H46" s="25"/>
      <c r="I46" s="7"/>
    </row>
    <row r="47" spans="1:9" ht="13.5">
      <c r="A47" s="5"/>
      <c r="B47" s="22"/>
      <c r="C47" s="6"/>
      <c r="D47" s="19"/>
      <c r="E47" s="26"/>
      <c r="F47" s="27"/>
      <c r="G47" s="28"/>
      <c r="H47" s="25"/>
      <c r="I47" s="7"/>
    </row>
    <row r="48" spans="1:9" ht="13.5">
      <c r="A48" s="5">
        <v>11</v>
      </c>
      <c r="B48" s="22" t="s">
        <v>43</v>
      </c>
      <c r="C48" s="30">
        <v>233330.6</v>
      </c>
      <c r="D48" s="34">
        <f>SUM(D49:D49)</f>
        <v>3000</v>
      </c>
      <c r="E48" s="29">
        <f>(D48*100)/C48</f>
        <v>1.2857293471152091</v>
      </c>
      <c r="F48" s="27">
        <v>1.2</v>
      </c>
      <c r="G48" s="27">
        <v>1.2</v>
      </c>
      <c r="H48" s="25">
        <f>(G48*100)/F48-100</f>
        <v>0</v>
      </c>
      <c r="I48" s="7">
        <f>FLOOR(G48,0.00001)*D48</f>
        <v>3600.0000000000005</v>
      </c>
    </row>
    <row r="49" spans="1:9" ht="13.5">
      <c r="A49" s="5"/>
      <c r="B49" s="22"/>
      <c r="C49" s="33" t="s">
        <v>52</v>
      </c>
      <c r="D49" s="30">
        <v>3000</v>
      </c>
      <c r="E49" s="26"/>
      <c r="F49" s="27"/>
      <c r="G49" s="28"/>
      <c r="H49" s="25"/>
      <c r="I49" s="7"/>
    </row>
    <row r="50" spans="1:9" ht="13.5">
      <c r="A50" s="5"/>
      <c r="B50" s="22"/>
      <c r="C50" s="6"/>
      <c r="D50" s="19"/>
      <c r="E50" s="26"/>
      <c r="F50" s="27"/>
      <c r="G50" s="28"/>
      <c r="H50" s="25"/>
      <c r="I50" s="7"/>
    </row>
    <row r="51" spans="1:9" ht="13.5">
      <c r="A51" s="5">
        <v>12</v>
      </c>
      <c r="B51" s="22" t="s">
        <v>44</v>
      </c>
      <c r="C51" s="30">
        <v>28848.2</v>
      </c>
      <c r="D51" s="19">
        <f>SUM(D52:D52)</f>
        <v>0</v>
      </c>
      <c r="E51" s="29">
        <f>(D51*100)/C51</f>
        <v>0</v>
      </c>
      <c r="F51" s="27">
        <v>1.2</v>
      </c>
      <c r="G51" s="25">
        <v>0</v>
      </c>
      <c r="H51" s="25">
        <v>0</v>
      </c>
      <c r="I51" s="7">
        <f>FLOOR(G51,0.00001)*D51</f>
        <v>0</v>
      </c>
    </row>
    <row r="52" spans="1:9" ht="13.5">
      <c r="A52" s="5"/>
      <c r="B52" s="22"/>
      <c r="C52" s="6" t="s">
        <v>19</v>
      </c>
      <c r="D52" s="30"/>
      <c r="E52" s="26"/>
      <c r="F52" s="27"/>
      <c r="G52" s="28"/>
      <c r="H52" s="25"/>
      <c r="I52" s="7"/>
    </row>
    <row r="53" spans="1:9" ht="13.5">
      <c r="A53" s="5"/>
      <c r="B53" s="22"/>
      <c r="C53" s="6"/>
      <c r="D53" s="30"/>
      <c r="E53" s="26"/>
      <c r="F53" s="27"/>
      <c r="G53" s="28"/>
      <c r="H53" s="25"/>
      <c r="I53" s="7"/>
    </row>
    <row r="54" spans="1:9" ht="13.5">
      <c r="A54" s="5">
        <v>13</v>
      </c>
      <c r="B54" s="22" t="s">
        <v>45</v>
      </c>
      <c r="C54" s="30">
        <v>33044</v>
      </c>
      <c r="D54" s="19">
        <f>SUM(D55:D55)</f>
        <v>0</v>
      </c>
      <c r="E54" s="29">
        <f>(D54*100)/C54</f>
        <v>0</v>
      </c>
      <c r="F54" s="27">
        <v>1.2</v>
      </c>
      <c r="G54" s="25">
        <v>0</v>
      </c>
      <c r="H54" s="25">
        <v>0</v>
      </c>
      <c r="I54" s="7">
        <f>FLOOR(G54,0.00001)*D54</f>
        <v>0</v>
      </c>
    </row>
    <row r="55" spans="1:9" ht="13.5">
      <c r="A55" s="5"/>
      <c r="B55" s="22"/>
      <c r="C55" s="6" t="s">
        <v>19</v>
      </c>
      <c r="D55" s="30"/>
      <c r="E55" s="26"/>
      <c r="F55" s="27"/>
      <c r="G55" s="28"/>
      <c r="H55" s="25"/>
      <c r="I55" s="7"/>
    </row>
    <row r="56" spans="1:9" ht="13.5">
      <c r="A56" s="5"/>
      <c r="B56" s="22"/>
      <c r="C56" s="6"/>
      <c r="D56" s="30"/>
      <c r="E56" s="26"/>
      <c r="F56" s="27"/>
      <c r="G56" s="28"/>
      <c r="H56" s="25"/>
      <c r="I56" s="7"/>
    </row>
    <row r="57" spans="1:9" ht="13.5">
      <c r="A57" s="5">
        <v>14</v>
      </c>
      <c r="B57" s="22" t="s">
        <v>46</v>
      </c>
      <c r="C57" s="30">
        <v>7813</v>
      </c>
      <c r="D57" s="19">
        <f>SUM(D58:D58)</f>
        <v>0</v>
      </c>
      <c r="E57" s="29">
        <f>(D57*100)/C57</f>
        <v>0</v>
      </c>
      <c r="F57" s="27">
        <v>1.2</v>
      </c>
      <c r="G57" s="25">
        <v>0</v>
      </c>
      <c r="H57" s="25">
        <v>0</v>
      </c>
      <c r="I57" s="7">
        <f>FLOOR(G57,0.00001)*D57</f>
        <v>0</v>
      </c>
    </row>
    <row r="58" spans="1:9" ht="13.5">
      <c r="A58" s="5"/>
      <c r="B58" s="22"/>
      <c r="C58" s="6" t="s">
        <v>19</v>
      </c>
      <c r="D58" s="30"/>
      <c r="E58" s="26"/>
      <c r="F58" s="27"/>
      <c r="G58" s="28"/>
      <c r="H58" s="25"/>
      <c r="I58" s="7"/>
    </row>
    <row r="59" spans="1:9" ht="13.5">
      <c r="A59" s="5"/>
      <c r="B59" s="22"/>
      <c r="C59" s="6"/>
      <c r="D59" s="30"/>
      <c r="E59" s="26"/>
      <c r="F59" s="27"/>
      <c r="G59" s="28"/>
      <c r="H59" s="25"/>
      <c r="I59" s="7"/>
    </row>
    <row r="60" spans="1:9" ht="13.5">
      <c r="A60" s="5">
        <v>15</v>
      </c>
      <c r="B60" s="22" t="s">
        <v>21</v>
      </c>
      <c r="C60" s="30">
        <v>851691.5</v>
      </c>
      <c r="D60" s="34">
        <f>SUM(D61:D61)</f>
        <v>62000</v>
      </c>
      <c r="E60" s="29">
        <f>(D60*100)/C60</f>
        <v>7.279631181008616</v>
      </c>
      <c r="F60" s="27">
        <v>1.2</v>
      </c>
      <c r="G60" s="27">
        <v>1.2</v>
      </c>
      <c r="H60" s="25">
        <f>(G60*100)/F60-100</f>
        <v>0</v>
      </c>
      <c r="I60" s="7">
        <f>FLOOR(G60,0.00001)*D60</f>
        <v>74400.00000000001</v>
      </c>
    </row>
    <row r="61" spans="1:9" ht="13.5">
      <c r="A61" s="5"/>
      <c r="B61" s="22"/>
      <c r="C61" s="33" t="s">
        <v>52</v>
      </c>
      <c r="D61" s="30">
        <v>62000</v>
      </c>
      <c r="E61" s="26"/>
      <c r="F61" s="27"/>
      <c r="G61" s="28"/>
      <c r="H61" s="25"/>
      <c r="I61" s="7"/>
    </row>
    <row r="62" spans="1:9" ht="13.5">
      <c r="A62" s="5"/>
      <c r="B62" s="22"/>
      <c r="C62" s="6"/>
      <c r="D62" s="30"/>
      <c r="E62" s="26"/>
      <c r="F62" s="27"/>
      <c r="G62" s="28"/>
      <c r="H62" s="25"/>
      <c r="I62" s="7"/>
    </row>
    <row r="63" spans="1:9" ht="13.5">
      <c r="A63" s="5">
        <v>16</v>
      </c>
      <c r="B63" s="22" t="s">
        <v>47</v>
      </c>
      <c r="C63" s="30">
        <v>830690</v>
      </c>
      <c r="D63" s="34">
        <f>SUM(D64:D64)</f>
        <v>37500</v>
      </c>
      <c r="E63" s="29">
        <f>(D63*100)/C63</f>
        <v>4.51431942120406</v>
      </c>
      <c r="F63" s="27">
        <v>1.2</v>
      </c>
      <c r="G63" s="27">
        <v>1.2</v>
      </c>
      <c r="H63" s="25">
        <f>(G63*100)/F63-100</f>
        <v>0</v>
      </c>
      <c r="I63" s="7">
        <f>FLOOR(G63,0.00001)*D63</f>
        <v>45000.00000000001</v>
      </c>
    </row>
    <row r="64" spans="1:9" ht="13.5">
      <c r="A64" s="5"/>
      <c r="B64" s="22"/>
      <c r="C64" s="33" t="s">
        <v>52</v>
      </c>
      <c r="D64" s="30">
        <v>37500</v>
      </c>
      <c r="E64" s="26"/>
      <c r="F64" s="27"/>
      <c r="G64" s="28"/>
      <c r="H64" s="25"/>
      <c r="I64" s="7"/>
    </row>
    <row r="65" spans="1:9" ht="13.5">
      <c r="A65" s="5"/>
      <c r="B65" s="22"/>
      <c r="C65" s="6"/>
      <c r="D65" s="30"/>
      <c r="E65" s="26"/>
      <c r="F65" s="27"/>
      <c r="G65" s="28"/>
      <c r="H65" s="25"/>
      <c r="I65" s="7"/>
    </row>
    <row r="66" spans="1:9" ht="13.5">
      <c r="A66" s="5">
        <v>17</v>
      </c>
      <c r="B66" s="22" t="s">
        <v>48</v>
      </c>
      <c r="C66" s="30">
        <v>257922.9</v>
      </c>
      <c r="D66" s="19">
        <f>SUM(D67:D67)</f>
        <v>0</v>
      </c>
      <c r="E66" s="29">
        <f>(D66*100)/C66</f>
        <v>0</v>
      </c>
      <c r="F66" s="27">
        <v>1.2</v>
      </c>
      <c r="G66" s="25">
        <v>0</v>
      </c>
      <c r="H66" s="25">
        <v>0</v>
      </c>
      <c r="I66" s="7">
        <f>FLOOR(G66,0.00001)*D66</f>
        <v>0</v>
      </c>
    </row>
    <row r="67" spans="1:9" ht="13.5">
      <c r="A67" s="5"/>
      <c r="B67" s="22"/>
      <c r="C67" s="6" t="s">
        <v>19</v>
      </c>
      <c r="D67" s="30"/>
      <c r="E67" s="26"/>
      <c r="F67" s="27"/>
      <c r="G67" s="28"/>
      <c r="H67" s="25"/>
      <c r="I67" s="7"/>
    </row>
    <row r="68" spans="1:9" ht="13.5">
      <c r="A68" s="5"/>
      <c r="B68" s="22"/>
      <c r="C68" s="6"/>
      <c r="D68" s="30"/>
      <c r="E68" s="26"/>
      <c r="F68" s="27"/>
      <c r="G68" s="28"/>
      <c r="H68" s="25"/>
      <c r="I68" s="7"/>
    </row>
    <row r="69" spans="1:9" ht="13.5">
      <c r="A69" s="5">
        <v>18</v>
      </c>
      <c r="B69" s="22" t="s">
        <v>25</v>
      </c>
      <c r="C69" s="30">
        <v>2000000</v>
      </c>
      <c r="D69" s="34">
        <f>SUM(D70:D70)</f>
        <v>30000</v>
      </c>
      <c r="E69" s="29">
        <f>(D69*100)/C69</f>
        <v>1.5</v>
      </c>
      <c r="F69" s="27">
        <v>1.2</v>
      </c>
      <c r="G69" s="27">
        <v>1.2</v>
      </c>
      <c r="H69" s="25">
        <f>(G69*100)/F69-100</f>
        <v>0</v>
      </c>
      <c r="I69" s="7">
        <f>FLOOR(G69,0.00001)*D69</f>
        <v>36000.00000000001</v>
      </c>
    </row>
    <row r="70" spans="1:9" ht="13.5">
      <c r="A70" s="5"/>
      <c r="B70" s="22"/>
      <c r="C70" s="33" t="s">
        <v>52</v>
      </c>
      <c r="D70" s="30">
        <v>30000</v>
      </c>
      <c r="E70" s="26"/>
      <c r="F70" s="27"/>
      <c r="G70" s="28"/>
      <c r="H70" s="25"/>
      <c r="I70" s="7"/>
    </row>
    <row r="71" spans="1:9" ht="13.5">
      <c r="A71" s="5"/>
      <c r="B71" s="22"/>
      <c r="C71" s="6"/>
      <c r="D71" s="30"/>
      <c r="E71" s="26"/>
      <c r="F71" s="27"/>
      <c r="G71" s="28"/>
      <c r="H71" s="25"/>
      <c r="I71" s="7"/>
    </row>
    <row r="72" spans="1:9" ht="13.5">
      <c r="A72" s="5">
        <v>19</v>
      </c>
      <c r="B72" s="22" t="s">
        <v>25</v>
      </c>
      <c r="C72" s="30">
        <v>854541.8</v>
      </c>
      <c r="D72" s="19">
        <f>SUM(D73:D73)</f>
        <v>0</v>
      </c>
      <c r="E72" s="29">
        <f>(D72*100)/C72</f>
        <v>0</v>
      </c>
      <c r="F72" s="27">
        <v>1.2</v>
      </c>
      <c r="G72" s="25">
        <v>0</v>
      </c>
      <c r="H72" s="25">
        <v>0</v>
      </c>
      <c r="I72" s="7">
        <f>FLOOR(G72,0.00001)*D72</f>
        <v>0</v>
      </c>
    </row>
    <row r="73" spans="1:9" ht="13.5">
      <c r="A73" s="5"/>
      <c r="B73" s="22"/>
      <c r="C73" s="6" t="s">
        <v>19</v>
      </c>
      <c r="D73" s="30"/>
      <c r="E73" s="26"/>
      <c r="F73" s="27"/>
      <c r="G73" s="28"/>
      <c r="H73" s="25"/>
      <c r="I73" s="7"/>
    </row>
    <row r="74" spans="1:9" ht="13.5">
      <c r="A74" s="5"/>
      <c r="B74" s="22"/>
      <c r="C74" s="6"/>
      <c r="D74" s="30"/>
      <c r="E74" s="26"/>
      <c r="F74" s="27"/>
      <c r="G74" s="28"/>
      <c r="H74" s="25"/>
      <c r="I74" s="7"/>
    </row>
    <row r="75" spans="1:9" ht="13.5">
      <c r="A75" s="5">
        <v>20</v>
      </c>
      <c r="B75" s="22" t="s">
        <v>49</v>
      </c>
      <c r="C75" s="30">
        <v>1791165.7</v>
      </c>
      <c r="D75" s="19">
        <f>SUM(D76:D76)</f>
        <v>0</v>
      </c>
      <c r="E75" s="29">
        <f>(D75*100)/C75</f>
        <v>0</v>
      </c>
      <c r="F75" s="27">
        <v>1.2</v>
      </c>
      <c r="G75" s="25">
        <v>0</v>
      </c>
      <c r="H75" s="25">
        <v>0</v>
      </c>
      <c r="I75" s="7">
        <f>FLOOR(G75,0.00001)*D75</f>
        <v>0</v>
      </c>
    </row>
    <row r="76" spans="1:9" ht="13.5">
      <c r="A76" s="5"/>
      <c r="B76" s="22"/>
      <c r="C76" s="6" t="s">
        <v>19</v>
      </c>
      <c r="D76" s="30"/>
      <c r="E76" s="26"/>
      <c r="F76" s="27"/>
      <c r="G76" s="28"/>
      <c r="H76" s="25"/>
      <c r="I76" s="7"/>
    </row>
    <row r="77" spans="1:9" ht="13.5">
      <c r="A77" s="5"/>
      <c r="B77" s="22"/>
      <c r="C77" s="6"/>
      <c r="D77" s="30"/>
      <c r="E77" s="26"/>
      <c r="F77" s="27"/>
      <c r="G77" s="28"/>
      <c r="H77" s="25"/>
      <c r="I77" s="7"/>
    </row>
    <row r="78" spans="1:9" ht="13.5">
      <c r="A78" s="5">
        <v>21</v>
      </c>
      <c r="B78" s="22" t="s">
        <v>50</v>
      </c>
      <c r="C78" s="30">
        <v>806503.8</v>
      </c>
      <c r="D78" s="19">
        <f>SUM(D79:D79)</f>
        <v>0</v>
      </c>
      <c r="E78" s="29">
        <f>(D78*100)/C78</f>
        <v>0</v>
      </c>
      <c r="F78" s="27">
        <v>1.2</v>
      </c>
      <c r="G78" s="25">
        <v>0</v>
      </c>
      <c r="H78" s="25">
        <v>0</v>
      </c>
      <c r="I78" s="7">
        <f>FLOOR(G78,0.00001)*D78</f>
        <v>0</v>
      </c>
    </row>
    <row r="79" spans="1:9" ht="13.5">
      <c r="A79" s="5"/>
      <c r="B79" s="22"/>
      <c r="C79" s="6" t="s">
        <v>19</v>
      </c>
      <c r="D79" s="30"/>
      <c r="E79" s="26"/>
      <c r="F79" s="27"/>
      <c r="G79" s="28"/>
      <c r="H79" s="25"/>
      <c r="I79" s="7"/>
    </row>
    <row r="80" spans="1:9" ht="13.5">
      <c r="A80" s="5"/>
      <c r="B80" s="22"/>
      <c r="C80" s="6"/>
      <c r="D80" s="30"/>
      <c r="E80" s="26"/>
      <c r="F80" s="27"/>
      <c r="G80" s="28"/>
      <c r="H80" s="25"/>
      <c r="I80" s="7"/>
    </row>
    <row r="81" spans="1:9" ht="13.5">
      <c r="A81" s="5">
        <v>22</v>
      </c>
      <c r="B81" s="22" t="s">
        <v>51</v>
      </c>
      <c r="C81" s="30">
        <v>1565000</v>
      </c>
      <c r="D81" s="19">
        <f>SUM(D82:D82)</f>
        <v>0</v>
      </c>
      <c r="E81" s="29">
        <f>(D81*100)/C81</f>
        <v>0</v>
      </c>
      <c r="F81" s="27">
        <v>1.2</v>
      </c>
      <c r="G81" s="25">
        <v>0</v>
      </c>
      <c r="H81" s="25">
        <v>0</v>
      </c>
      <c r="I81" s="7">
        <f>FLOOR(G81,0.00001)*D81</f>
        <v>0</v>
      </c>
    </row>
    <row r="82" spans="1:9" ht="13.5">
      <c r="A82" s="5"/>
      <c r="B82" s="22"/>
      <c r="C82" s="6" t="s">
        <v>19</v>
      </c>
      <c r="D82" s="30"/>
      <c r="E82" s="26"/>
      <c r="F82" s="27"/>
      <c r="G82" s="28"/>
      <c r="H82" s="25"/>
      <c r="I82" s="7"/>
    </row>
    <row r="83" spans="1:9" ht="13.5">
      <c r="A83" s="5"/>
      <c r="B83" s="22"/>
      <c r="C83" s="6"/>
      <c r="D83" s="30"/>
      <c r="E83" s="26"/>
      <c r="F83" s="27"/>
      <c r="G83" s="28"/>
      <c r="H83" s="25"/>
      <c r="I83" s="7"/>
    </row>
    <row r="84" spans="1:9" ht="13.5">
      <c r="A84" s="11"/>
      <c r="B84" s="14" t="s">
        <v>14</v>
      </c>
      <c r="C84" s="31">
        <f>SUM(C45:C83)</f>
        <v>9619388.399999999</v>
      </c>
      <c r="D84" s="35">
        <f>SUM(D45,D48,D51,D54,D57,D60,D63,D66,D69,D72,D75,D78,D81)</f>
        <v>162500</v>
      </c>
      <c r="E84" s="23">
        <f>(D84*100)/C84</f>
        <v>1.689296587712375</v>
      </c>
      <c r="F84" s="18"/>
      <c r="G84" s="18"/>
      <c r="H84" s="12"/>
      <c r="I84" s="24">
        <f>SUM(I45:I83)</f>
        <v>195000.00000000003</v>
      </c>
    </row>
    <row r="85" ht="12.75">
      <c r="C85" s="13"/>
    </row>
    <row r="86" spans="1:9" ht="13.5">
      <c r="A86" s="36" t="s">
        <v>32</v>
      </c>
      <c r="B86" s="37"/>
      <c r="C86" s="37"/>
      <c r="D86" s="37"/>
      <c r="E86" s="37"/>
      <c r="F86" s="37"/>
      <c r="G86" s="37"/>
      <c r="H86" s="37"/>
      <c r="I86" s="38"/>
    </row>
    <row r="87" spans="1:9" ht="13.5">
      <c r="A87" s="9"/>
      <c r="B87" s="9"/>
      <c r="C87" s="9"/>
      <c r="D87" s="9"/>
      <c r="E87" s="9"/>
      <c r="F87" s="9"/>
      <c r="G87" s="9"/>
      <c r="H87" s="9"/>
      <c r="I87" s="10"/>
    </row>
    <row r="88" spans="1:9" ht="13.5">
      <c r="A88" s="5">
        <v>23</v>
      </c>
      <c r="B88" s="22" t="s">
        <v>33</v>
      </c>
      <c r="C88" s="30">
        <v>164426</v>
      </c>
      <c r="D88" s="34">
        <f>SUM(D89:D89)</f>
        <v>18000</v>
      </c>
      <c r="E88" s="29">
        <f>(D88*100)/C88</f>
        <v>10.947173804629438</v>
      </c>
      <c r="F88" s="27">
        <v>1.2</v>
      </c>
      <c r="G88" s="27">
        <v>1.2</v>
      </c>
      <c r="H88" s="25">
        <f>(G88*100)/F88-100</f>
        <v>0</v>
      </c>
      <c r="I88" s="7">
        <f>FLOOR(G88,0.00001)*D88</f>
        <v>21600.000000000004</v>
      </c>
    </row>
    <row r="89" spans="1:9" ht="13.5">
      <c r="A89" s="5"/>
      <c r="B89" s="22"/>
      <c r="C89" s="33" t="s">
        <v>53</v>
      </c>
      <c r="D89" s="30">
        <v>18000</v>
      </c>
      <c r="E89" s="26"/>
      <c r="F89" s="27"/>
      <c r="G89" s="28"/>
      <c r="H89" s="25"/>
      <c r="I89" s="7"/>
    </row>
    <row r="90" ht="12.75">
      <c r="C90" s="13"/>
    </row>
    <row r="91" spans="1:9" ht="13.5">
      <c r="A91" s="11"/>
      <c r="B91" s="14" t="s">
        <v>14</v>
      </c>
      <c r="C91" s="31">
        <f>SUM(C88:C90)</f>
        <v>164426</v>
      </c>
      <c r="D91" s="17">
        <f>SUM(D88)</f>
        <v>18000</v>
      </c>
      <c r="E91" s="23">
        <f>(D91*100)/C91</f>
        <v>10.947173804629438</v>
      </c>
      <c r="F91" s="18"/>
      <c r="G91" s="18"/>
      <c r="H91" s="12"/>
      <c r="I91" s="24">
        <f>SUM(I88:I90)</f>
        <v>21600.000000000004</v>
      </c>
    </row>
    <row r="92" ht="12.75">
      <c r="C92" s="13"/>
    </row>
    <row r="93" spans="1:9" ht="13.5">
      <c r="A93" s="36" t="s">
        <v>34</v>
      </c>
      <c r="B93" s="37"/>
      <c r="C93" s="37"/>
      <c r="D93" s="37"/>
      <c r="E93" s="37"/>
      <c r="F93" s="37"/>
      <c r="G93" s="37"/>
      <c r="H93" s="37"/>
      <c r="I93" s="38"/>
    </row>
    <row r="94" spans="1:9" ht="13.5">
      <c r="A94" s="9"/>
      <c r="B94" s="9"/>
      <c r="C94" s="9"/>
      <c r="D94" s="9"/>
      <c r="E94" s="9"/>
      <c r="F94" s="9"/>
      <c r="G94" s="9"/>
      <c r="H94" s="9"/>
      <c r="I94" s="10"/>
    </row>
    <row r="95" spans="1:9" ht="13.5">
      <c r="A95" s="5">
        <v>24</v>
      </c>
      <c r="B95" s="22" t="s">
        <v>35</v>
      </c>
      <c r="C95" s="30">
        <v>483398</v>
      </c>
      <c r="D95" s="34">
        <f>SUM(D96:D97)</f>
        <v>130000</v>
      </c>
      <c r="E95" s="29">
        <f>(D95*100)/C95</f>
        <v>26.89295363241056</v>
      </c>
      <c r="F95" s="27">
        <v>1.2</v>
      </c>
      <c r="G95" s="27">
        <v>1.2</v>
      </c>
      <c r="H95" s="25">
        <f>(G95*100)/F95-100</f>
        <v>0</v>
      </c>
      <c r="I95" s="7">
        <f>FLOOR(G95,0.00001)*D95</f>
        <v>156000.00000000003</v>
      </c>
    </row>
    <row r="96" spans="1:9" ht="13.5">
      <c r="A96" s="5"/>
      <c r="B96" s="22"/>
      <c r="C96" s="33" t="s">
        <v>36</v>
      </c>
      <c r="D96" s="30">
        <v>130000</v>
      </c>
      <c r="E96" s="26"/>
      <c r="F96" s="27"/>
      <c r="G96" s="28"/>
      <c r="H96" s="25"/>
      <c r="I96" s="7"/>
    </row>
    <row r="97" spans="1:9" ht="13.5">
      <c r="A97" s="5"/>
      <c r="B97" s="22"/>
      <c r="C97" s="6"/>
      <c r="D97" s="19"/>
      <c r="E97" s="26"/>
      <c r="F97" s="27"/>
      <c r="G97" s="28"/>
      <c r="H97" s="25"/>
      <c r="I97" s="7"/>
    </row>
    <row r="98" spans="1:9" ht="13.5">
      <c r="A98" s="11"/>
      <c r="B98" s="14" t="s">
        <v>14</v>
      </c>
      <c r="C98" s="31">
        <f>SUM(C95:C97)</f>
        <v>483398</v>
      </c>
      <c r="D98" s="35">
        <f>SUM(D95)</f>
        <v>130000</v>
      </c>
      <c r="E98" s="23">
        <f>(D98*100)/C98</f>
        <v>26.89295363241056</v>
      </c>
      <c r="F98" s="18"/>
      <c r="G98" s="18"/>
      <c r="H98" s="12"/>
      <c r="I98" s="24">
        <f>SUM(I95:I97)</f>
        <v>156000.00000000003</v>
      </c>
    </row>
    <row r="99" ht="12.75">
      <c r="C99" s="13"/>
    </row>
    <row r="100" spans="1:9" ht="13.5">
      <c r="A100" s="36" t="s">
        <v>26</v>
      </c>
      <c r="B100" s="37"/>
      <c r="C100" s="37"/>
      <c r="D100" s="37"/>
      <c r="E100" s="37"/>
      <c r="F100" s="37"/>
      <c r="G100" s="37"/>
      <c r="H100" s="37"/>
      <c r="I100" s="38"/>
    </row>
    <row r="101" spans="1:9" ht="13.5">
      <c r="A101" s="9"/>
      <c r="B101" s="9"/>
      <c r="C101" s="9"/>
      <c r="D101" s="9"/>
      <c r="E101" s="9"/>
      <c r="F101" s="9"/>
      <c r="G101" s="9"/>
      <c r="H101" s="9"/>
      <c r="I101" s="10"/>
    </row>
    <row r="102" spans="1:9" ht="13.5">
      <c r="A102" s="5">
        <v>25</v>
      </c>
      <c r="B102" s="22" t="s">
        <v>54</v>
      </c>
      <c r="C102" s="30">
        <v>681066.7</v>
      </c>
      <c r="D102" s="19">
        <f>SUM(D103:D103)</f>
        <v>0</v>
      </c>
      <c r="E102" s="29">
        <f>(D102*100)/C102</f>
        <v>0</v>
      </c>
      <c r="F102" s="27">
        <v>1.2</v>
      </c>
      <c r="G102" s="25">
        <v>0</v>
      </c>
      <c r="H102" s="25">
        <v>0</v>
      </c>
      <c r="I102" s="7">
        <f>FLOOR(G102,0.00001)*D102</f>
        <v>0</v>
      </c>
    </row>
    <row r="103" spans="1:9" ht="13.5">
      <c r="A103" s="5"/>
      <c r="B103" s="22"/>
      <c r="C103" s="6" t="s">
        <v>19</v>
      </c>
      <c r="D103" s="30"/>
      <c r="E103" s="26"/>
      <c r="F103" s="27"/>
      <c r="G103" s="28"/>
      <c r="H103" s="25"/>
      <c r="I103" s="7"/>
    </row>
    <row r="104" spans="1:9" ht="13.5">
      <c r="A104" s="5"/>
      <c r="B104" s="22"/>
      <c r="C104" s="6"/>
      <c r="D104" s="19"/>
      <c r="E104" s="26"/>
      <c r="F104" s="27"/>
      <c r="G104" s="28"/>
      <c r="H104" s="25"/>
      <c r="I104" s="7"/>
    </row>
    <row r="105" spans="1:9" ht="13.5">
      <c r="A105" s="5">
        <v>26</v>
      </c>
      <c r="B105" s="22" t="s">
        <v>27</v>
      </c>
      <c r="C105" s="30">
        <v>142441.8</v>
      </c>
      <c r="D105" s="19">
        <f>SUM(D106:D106)</f>
        <v>0</v>
      </c>
      <c r="E105" s="29">
        <f>(D105*100)/C105</f>
        <v>0</v>
      </c>
      <c r="F105" s="27">
        <v>1.2</v>
      </c>
      <c r="G105" s="25">
        <v>0</v>
      </c>
      <c r="H105" s="25">
        <v>0</v>
      </c>
      <c r="I105" s="7">
        <f>FLOOR(G105,0.00001)*D105</f>
        <v>0</v>
      </c>
    </row>
    <row r="106" spans="1:9" ht="13.5">
      <c r="A106" s="32"/>
      <c r="B106" s="22"/>
      <c r="C106" s="6" t="s">
        <v>19</v>
      </c>
      <c r="D106" s="30"/>
      <c r="E106" s="26"/>
      <c r="F106" s="27"/>
      <c r="G106" s="28"/>
      <c r="H106" s="25"/>
      <c r="I106" s="7"/>
    </row>
    <row r="107" spans="1:9" ht="13.5">
      <c r="A107" s="5"/>
      <c r="B107" s="22"/>
      <c r="C107" s="6"/>
      <c r="D107" s="19"/>
      <c r="E107" s="26"/>
      <c r="F107" s="27"/>
      <c r="G107" s="28"/>
      <c r="H107" s="25"/>
      <c r="I107" s="7"/>
    </row>
    <row r="108" spans="1:9" ht="13.5">
      <c r="A108" s="5">
        <v>27</v>
      </c>
      <c r="B108" s="22" t="s">
        <v>28</v>
      </c>
      <c r="C108" s="30">
        <v>130000</v>
      </c>
      <c r="D108" s="19">
        <f>SUM(D109:D109)</f>
        <v>0</v>
      </c>
      <c r="E108" s="29">
        <f>(D108*100)/C108</f>
        <v>0</v>
      </c>
      <c r="F108" s="27">
        <v>1.2</v>
      </c>
      <c r="G108" s="25">
        <v>0</v>
      </c>
      <c r="H108" s="25">
        <v>0</v>
      </c>
      <c r="I108" s="7">
        <f>FLOOR(G108,0.00001)*D108</f>
        <v>0</v>
      </c>
    </row>
    <row r="109" spans="1:9" ht="13.5">
      <c r="A109" s="5"/>
      <c r="B109" s="22"/>
      <c r="C109" s="6" t="s">
        <v>19</v>
      </c>
      <c r="D109" s="30"/>
      <c r="E109" s="26"/>
      <c r="F109" s="27"/>
      <c r="G109" s="28"/>
      <c r="H109" s="25"/>
      <c r="I109" s="7"/>
    </row>
    <row r="110" spans="1:9" ht="13.5">
      <c r="A110" s="5"/>
      <c r="B110" s="22"/>
      <c r="C110" s="6"/>
      <c r="D110" s="19"/>
      <c r="E110" s="26"/>
      <c r="F110" s="27"/>
      <c r="G110" s="28"/>
      <c r="H110" s="25"/>
      <c r="I110" s="7"/>
    </row>
    <row r="111" spans="1:9" ht="13.5">
      <c r="A111" s="5">
        <v>28</v>
      </c>
      <c r="B111" s="22" t="s">
        <v>28</v>
      </c>
      <c r="C111" s="30">
        <v>387145</v>
      </c>
      <c r="D111" s="19">
        <f>SUM(D112:D112)</f>
        <v>0</v>
      </c>
      <c r="E111" s="29">
        <f>(D111*100)/C111</f>
        <v>0</v>
      </c>
      <c r="F111" s="27">
        <v>1.2</v>
      </c>
      <c r="G111" s="25">
        <v>0</v>
      </c>
      <c r="H111" s="25">
        <v>0</v>
      </c>
      <c r="I111" s="7">
        <f>FLOOR(G111,0.00001)*D111</f>
        <v>0</v>
      </c>
    </row>
    <row r="112" spans="1:9" ht="13.5">
      <c r="A112" s="5"/>
      <c r="B112" s="22"/>
      <c r="C112" s="6" t="s">
        <v>19</v>
      </c>
      <c r="D112" s="30"/>
      <c r="E112" s="26"/>
      <c r="F112" s="27"/>
      <c r="G112" s="28"/>
      <c r="H112" s="25"/>
      <c r="I112" s="7"/>
    </row>
    <row r="113" spans="1:9" ht="13.5">
      <c r="A113" s="5"/>
      <c r="B113" s="22"/>
      <c r="C113" s="6"/>
      <c r="D113" s="19"/>
      <c r="E113" s="26"/>
      <c r="F113" s="27"/>
      <c r="G113" s="28"/>
      <c r="H113" s="25"/>
      <c r="I113" s="7"/>
    </row>
    <row r="114" spans="1:9" ht="13.5">
      <c r="A114" s="5">
        <v>29</v>
      </c>
      <c r="B114" s="22" t="s">
        <v>55</v>
      </c>
      <c r="C114" s="30">
        <v>125609</v>
      </c>
      <c r="D114" s="19">
        <f>SUM(D115:D115)</f>
        <v>0</v>
      </c>
      <c r="E114" s="29">
        <f>(D114*100)/C114</f>
        <v>0</v>
      </c>
      <c r="F114" s="27">
        <v>1.2</v>
      </c>
      <c r="G114" s="25">
        <v>0</v>
      </c>
      <c r="H114" s="25">
        <v>0</v>
      </c>
      <c r="I114" s="7">
        <f>FLOOR(G114,0.00001)*D114</f>
        <v>0</v>
      </c>
    </row>
    <row r="115" spans="1:9" ht="13.5">
      <c r="A115" s="5"/>
      <c r="B115" s="22"/>
      <c r="C115" s="6" t="s">
        <v>19</v>
      </c>
      <c r="D115" s="30"/>
      <c r="E115" s="26"/>
      <c r="F115" s="27"/>
      <c r="G115" s="28"/>
      <c r="H115" s="25"/>
      <c r="I115" s="7"/>
    </row>
    <row r="116" spans="1:9" ht="13.5">
      <c r="A116" s="5"/>
      <c r="B116" s="22"/>
      <c r="C116" s="33"/>
      <c r="D116" s="30"/>
      <c r="E116" s="26"/>
      <c r="F116" s="27"/>
      <c r="G116" s="28"/>
      <c r="H116" s="25"/>
      <c r="I116" s="7"/>
    </row>
    <row r="117" spans="1:9" ht="13.5">
      <c r="A117" s="5">
        <v>30</v>
      </c>
      <c r="B117" s="22" t="s">
        <v>56</v>
      </c>
      <c r="C117" s="30">
        <v>695486</v>
      </c>
      <c r="D117" s="19">
        <f>SUM(D118:D118)</f>
        <v>0</v>
      </c>
      <c r="E117" s="29">
        <f>(D117*100)/C117</f>
        <v>0</v>
      </c>
      <c r="F117" s="27">
        <v>1.2</v>
      </c>
      <c r="G117" s="25">
        <v>0</v>
      </c>
      <c r="H117" s="25">
        <v>0</v>
      </c>
      <c r="I117" s="7">
        <f>FLOOR(G117,0.00001)*D117</f>
        <v>0</v>
      </c>
    </row>
    <row r="118" spans="1:9" ht="13.5">
      <c r="A118" s="5"/>
      <c r="B118" s="22"/>
      <c r="C118" s="6" t="s">
        <v>19</v>
      </c>
      <c r="D118" s="30"/>
      <c r="E118" s="26"/>
      <c r="F118" s="27"/>
      <c r="G118" s="28"/>
      <c r="H118" s="25"/>
      <c r="I118" s="7"/>
    </row>
    <row r="119" spans="1:9" ht="13.5">
      <c r="A119" s="5"/>
      <c r="B119" s="22"/>
      <c r="C119" s="33"/>
      <c r="D119" s="30"/>
      <c r="E119" s="26"/>
      <c r="F119" s="27"/>
      <c r="G119" s="28"/>
      <c r="H119" s="25"/>
      <c r="I119" s="7"/>
    </row>
    <row r="120" spans="1:9" ht="13.5">
      <c r="A120" s="5">
        <v>31</v>
      </c>
      <c r="B120" s="22" t="s">
        <v>57</v>
      </c>
      <c r="C120" s="30">
        <v>599853.8</v>
      </c>
      <c r="D120" s="19">
        <f>SUM(D121:D121)</f>
        <v>0</v>
      </c>
      <c r="E120" s="29">
        <f>(D120*100)/C120</f>
        <v>0</v>
      </c>
      <c r="F120" s="27">
        <v>1.2</v>
      </c>
      <c r="G120" s="25">
        <v>0</v>
      </c>
      <c r="H120" s="25">
        <v>0</v>
      </c>
      <c r="I120" s="7">
        <f>FLOOR(G120,0.00001)*D120</f>
        <v>0</v>
      </c>
    </row>
    <row r="121" spans="1:9" ht="13.5">
      <c r="A121" s="5"/>
      <c r="B121" s="22"/>
      <c r="C121" s="6" t="s">
        <v>19</v>
      </c>
      <c r="D121" s="30"/>
      <c r="E121" s="26"/>
      <c r="F121" s="27"/>
      <c r="G121" s="28"/>
      <c r="H121" s="25"/>
      <c r="I121" s="7"/>
    </row>
    <row r="122" spans="1:9" ht="13.5">
      <c r="A122" s="5"/>
      <c r="B122" s="22"/>
      <c r="C122" s="33"/>
      <c r="D122" s="30"/>
      <c r="E122" s="26"/>
      <c r="F122" s="27"/>
      <c r="G122" s="28"/>
      <c r="H122" s="25"/>
      <c r="I122" s="7"/>
    </row>
    <row r="123" spans="1:9" ht="13.5">
      <c r="A123" s="5">
        <v>32</v>
      </c>
      <c r="B123" s="22" t="s">
        <v>29</v>
      </c>
      <c r="C123" s="30">
        <v>306334.5</v>
      </c>
      <c r="D123" s="19">
        <f>SUM(D124:D124)</f>
        <v>0</v>
      </c>
      <c r="E123" s="29">
        <f>(D123*100)/C123</f>
        <v>0</v>
      </c>
      <c r="F123" s="27">
        <v>1.2</v>
      </c>
      <c r="G123" s="25">
        <v>0</v>
      </c>
      <c r="H123" s="25">
        <v>0</v>
      </c>
      <c r="I123" s="7">
        <f>FLOOR(G123,0.00001)*D123</f>
        <v>0</v>
      </c>
    </row>
    <row r="124" spans="1:9" ht="13.5">
      <c r="A124" s="5"/>
      <c r="B124" s="22"/>
      <c r="C124" s="6" t="s">
        <v>19</v>
      </c>
      <c r="D124" s="30"/>
      <c r="E124" s="26"/>
      <c r="F124" s="27"/>
      <c r="G124" s="28"/>
      <c r="H124" s="25"/>
      <c r="I124" s="7"/>
    </row>
    <row r="125" spans="1:9" ht="13.5">
      <c r="A125" s="5"/>
      <c r="B125" s="22"/>
      <c r="C125" s="33"/>
      <c r="D125" s="30"/>
      <c r="E125" s="26"/>
      <c r="F125" s="27"/>
      <c r="G125" s="28"/>
      <c r="H125" s="25"/>
      <c r="I125" s="7"/>
    </row>
    <row r="126" spans="1:9" ht="13.5">
      <c r="A126" s="5">
        <v>33</v>
      </c>
      <c r="B126" s="22" t="s">
        <v>30</v>
      </c>
      <c r="C126" s="30">
        <v>198125.8</v>
      </c>
      <c r="D126" s="19">
        <f>SUM(D127:D127)</f>
        <v>0</v>
      </c>
      <c r="E126" s="29">
        <f>(D126*100)/C126</f>
        <v>0</v>
      </c>
      <c r="F126" s="27">
        <v>1.2</v>
      </c>
      <c r="G126" s="25">
        <v>0</v>
      </c>
      <c r="H126" s="25">
        <v>0</v>
      </c>
      <c r="I126" s="7">
        <f>FLOOR(G126,0.00001)*D126</f>
        <v>0</v>
      </c>
    </row>
    <row r="127" spans="1:9" ht="13.5">
      <c r="A127" s="5"/>
      <c r="B127" s="22"/>
      <c r="C127" s="6" t="s">
        <v>19</v>
      </c>
      <c r="D127" s="30"/>
      <c r="E127" s="26"/>
      <c r="F127" s="27"/>
      <c r="G127" s="28"/>
      <c r="H127" s="25"/>
      <c r="I127" s="7"/>
    </row>
    <row r="128" spans="1:9" ht="13.5">
      <c r="A128" s="5"/>
      <c r="B128" s="22"/>
      <c r="C128" s="33"/>
      <c r="D128" s="30"/>
      <c r="E128" s="26"/>
      <c r="F128" s="27"/>
      <c r="G128" s="28"/>
      <c r="H128" s="25"/>
      <c r="I128" s="7"/>
    </row>
    <row r="129" spans="1:9" ht="13.5">
      <c r="A129" s="5">
        <v>34</v>
      </c>
      <c r="B129" s="22" t="s">
        <v>31</v>
      </c>
      <c r="C129" s="30">
        <v>846338.4</v>
      </c>
      <c r="D129" s="19">
        <f>SUM(D130:D130)</f>
        <v>0</v>
      </c>
      <c r="E129" s="29">
        <f>(D129*100)/C129</f>
        <v>0</v>
      </c>
      <c r="F129" s="27">
        <v>1.2</v>
      </c>
      <c r="G129" s="25">
        <v>0</v>
      </c>
      <c r="H129" s="25">
        <v>0</v>
      </c>
      <c r="I129" s="7">
        <f>FLOOR(G129,0.00001)*D129</f>
        <v>0</v>
      </c>
    </row>
    <row r="130" spans="1:9" ht="13.5">
      <c r="A130" s="5"/>
      <c r="B130" s="22"/>
      <c r="C130" s="6" t="s">
        <v>19</v>
      </c>
      <c r="D130" s="30"/>
      <c r="E130" s="26"/>
      <c r="F130" s="27"/>
      <c r="G130" s="28"/>
      <c r="H130" s="25"/>
      <c r="I130" s="7"/>
    </row>
    <row r="131" spans="1:9" ht="13.5">
      <c r="A131" s="5"/>
      <c r="B131" s="22"/>
      <c r="C131" s="33"/>
      <c r="D131" s="30"/>
      <c r="E131" s="26"/>
      <c r="F131" s="27"/>
      <c r="G131" s="28"/>
      <c r="H131" s="25"/>
      <c r="I131" s="7"/>
    </row>
    <row r="132" spans="1:9" ht="13.5">
      <c r="A132" s="11"/>
      <c r="B132" s="14" t="s">
        <v>14</v>
      </c>
      <c r="C132" s="31">
        <f>SUM(C102:C131)</f>
        <v>4112400.9999999995</v>
      </c>
      <c r="D132" s="35">
        <f>SUM(D102,D105,D108,D111,D114,D117,D120,D123,D126,D129)</f>
        <v>0</v>
      </c>
      <c r="E132" s="23">
        <f>(D132*100)/C132</f>
        <v>0</v>
      </c>
      <c r="F132" s="18"/>
      <c r="G132" s="18"/>
      <c r="H132" s="12"/>
      <c r="I132" s="24">
        <f>SUM(I102:I131)</f>
        <v>0</v>
      </c>
    </row>
    <row r="133" ht="12.75">
      <c r="C133" s="13"/>
    </row>
    <row r="134" spans="1:9" ht="13.5">
      <c r="A134" s="15"/>
      <c r="B134" s="14" t="s">
        <v>12</v>
      </c>
      <c r="C134" s="31">
        <f>SUM(C28,C41,C84,C91,C98,C132)</f>
        <v>16988990.4</v>
      </c>
      <c r="D134" s="31">
        <f>SUM(D28,D41,D84,D91,D98,D132)</f>
        <v>310500</v>
      </c>
      <c r="E134" s="23">
        <f>(D134*100)/C134</f>
        <v>1.8276542201118675</v>
      </c>
      <c r="F134" s="16"/>
      <c r="G134" s="16"/>
      <c r="H134" s="16"/>
      <c r="I134" s="41">
        <f>SUM(I28,I41,I84,I91,I98,I132)</f>
        <v>372600.00000000006</v>
      </c>
    </row>
  </sheetData>
  <sheetProtection/>
  <mergeCells count="7">
    <mergeCell ref="A2:I2"/>
    <mergeCell ref="A8:I8"/>
    <mergeCell ref="A43:I43"/>
    <mergeCell ref="A100:I100"/>
    <mergeCell ref="A86:I86"/>
    <mergeCell ref="A93:I93"/>
    <mergeCell ref="A30:I30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2010-10-05T14:17:26Z</cp:lastPrinted>
  <dcterms:created xsi:type="dcterms:W3CDTF">2005-05-09T20:19:33Z</dcterms:created>
  <dcterms:modified xsi:type="dcterms:W3CDTF">2010-11-04T13:25:10Z</dcterms:modified>
  <cp:category/>
  <cp:version/>
  <cp:contentType/>
  <cp:contentStatus/>
</cp:coreProperties>
</file>