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6 MILHO PEP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<sst xmlns="http://schemas.openxmlformats.org/spreadsheetml/2006/main" count="58" uniqueCount="33">
  <si>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</si>
  <si>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</si>
  <si>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</si>
  <si>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</si>
  <si>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</si>
  <si>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</si>
  <si>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</si>
  <si>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</si>
  <si>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</si>
  <si>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</si>
  <si>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</si>
  <si>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</si>
  <si>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</si>
  <si>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</si>
  <si>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</si>
  <si>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</si>
  <si>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</si>
  <si>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</si>
  <si>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</si>
  <si>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BBM UB</t>
  </si>
  <si>
    <t>BHCP</t>
  </si>
  <si>
    <t>BBM CE</t>
  </si>
  <si>
    <t>BMCS</t>
  </si>
  <si>
    <t>BMR</t>
  </si>
  <si>
    <t>BBM GO</t>
  </si>
  <si>
    <t>BMCG</t>
  </si>
  <si>
    <t xml:space="preserve">  AVISO DE LEILÃO DE PRÊMIO PARA O ESCOAMENTO DE MILHO EM GRÃOS – PEP Nº 216/10 - 15/09/2010</t>
  </si>
  <si>
    <t>PEP</t>
  </si>
  <si>
    <t>MT - Região 1</t>
  </si>
  <si>
    <t>MT - Região 2</t>
  </si>
  <si>
    <t>MT - Região 3</t>
  </si>
  <si>
    <t>MT - Região 4</t>
  </si>
  <si>
    <t>BNM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</si>
</sst>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16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170" fontId="1" fillId="16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16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16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tabSelected="1" zoomScalePageLayoutView="0" workbookViewId="0" topLeftCell="A16">
      <selection activeCell="H34" sqref="H34"/>
    </sheetView>
  </sheetViews>
  <sheetFormatPr defaultColWidth="9.140625" defaultRowHeight="12.75"/>
  <cols>
    <col min="1" max="1" width="6.28125" style="0" customWidth="1"/>
    <col min="2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27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28</v>
      </c>
      <c r="C10" s="6">
        <v>50000000</v>
      </c>
      <c r="D10" s="19">
        <f>SUM(D11:D18)</f>
        <v>48334870</v>
      </c>
      <c r="E10" s="21">
        <f>(D10*100)/C10</f>
        <v>96.66974</v>
      </c>
      <c r="F10" s="26">
        <v>0.115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5558510.05</v>
      </c>
    </row>
    <row r="11" spans="1:10" ht="13.5">
      <c r="A11" s="5"/>
      <c r="B11" s="17"/>
      <c r="C11" s="6" t="s">
        <v>22</v>
      </c>
      <c r="D11" s="19">
        <v>8000000</v>
      </c>
      <c r="E11" s="21"/>
      <c r="F11" s="26"/>
      <c r="G11" s="20"/>
      <c r="H11" s="28"/>
      <c r="I11" s="7"/>
      <c r="J11" s="7"/>
    </row>
    <row r="12" spans="1:10" ht="13.5">
      <c r="A12" s="5"/>
      <c r="B12" s="17"/>
      <c r="C12" s="6" t="s">
        <v>25</v>
      </c>
      <c r="D12" s="19">
        <v>1200000</v>
      </c>
      <c r="E12" s="21"/>
      <c r="F12" s="26"/>
      <c r="G12" s="20"/>
      <c r="H12" s="28"/>
      <c r="I12" s="7"/>
      <c r="J12" s="7"/>
    </row>
    <row r="13" spans="1:10" ht="13.5">
      <c r="A13" s="5"/>
      <c r="B13" s="17"/>
      <c r="C13" s="6" t="s">
        <v>32</v>
      </c>
      <c r="D13" s="19">
        <v>3225000</v>
      </c>
      <c r="E13" s="21"/>
      <c r="F13" s="26"/>
      <c r="G13" s="20"/>
      <c r="H13" s="28"/>
      <c r="I13" s="7"/>
      <c r="J13" s="7"/>
    </row>
    <row r="14" spans="1:10" ht="13.5">
      <c r="A14" s="5"/>
      <c r="B14" s="17"/>
      <c r="C14" s="6" t="s">
        <v>23</v>
      </c>
      <c r="D14" s="19">
        <v>12682370</v>
      </c>
      <c r="E14" s="21"/>
      <c r="F14" s="26"/>
      <c r="G14" s="20"/>
      <c r="H14" s="28"/>
      <c r="I14" s="7"/>
      <c r="J14" s="7"/>
    </row>
    <row r="15" spans="1:10" ht="13.5">
      <c r="A15" s="5"/>
      <c r="B15" s="17"/>
      <c r="C15" s="27" t="s">
        <v>18</v>
      </c>
      <c r="D15" s="19">
        <v>4200000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20</v>
      </c>
      <c r="D16" s="19">
        <v>11387500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19</v>
      </c>
      <c r="D17" s="19">
        <v>380000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21</v>
      </c>
      <c r="D18" s="19">
        <v>7260000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6"/>
      <c r="G19" s="20"/>
      <c r="H19" s="20"/>
      <c r="I19" s="7"/>
      <c r="J19" s="7"/>
    </row>
    <row r="20" spans="1:10" ht="13.5">
      <c r="A20" s="5">
        <v>2</v>
      </c>
      <c r="B20" s="17" t="s">
        <v>29</v>
      </c>
      <c r="C20" s="6">
        <v>50000000</v>
      </c>
      <c r="D20" s="19">
        <f>SUM(D21:D27)</f>
        <v>50000000</v>
      </c>
      <c r="E20" s="21">
        <f>(D20*100)/C20</f>
        <v>100</v>
      </c>
      <c r="F20" s="26">
        <v>0.107</v>
      </c>
      <c r="G20" s="20">
        <v>1</v>
      </c>
      <c r="H20" s="20">
        <v>1</v>
      </c>
      <c r="I20" s="7">
        <f>(H20*100)/G20-100</f>
        <v>0</v>
      </c>
      <c r="J20" s="7">
        <f>D20*((ROUND(F20*H20,3)))</f>
        <v>5350000</v>
      </c>
    </row>
    <row r="21" spans="1:10" ht="13.5">
      <c r="A21" s="5"/>
      <c r="B21" s="17"/>
      <c r="C21" s="6" t="s">
        <v>25</v>
      </c>
      <c r="D21" s="19">
        <v>2400000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 t="s">
        <v>23</v>
      </c>
      <c r="D22" s="19">
        <v>22133000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18</v>
      </c>
      <c r="D23" s="19">
        <v>2928000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20</v>
      </c>
      <c r="D24" s="19">
        <v>12468000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27" t="s">
        <v>24</v>
      </c>
      <c r="D25" s="19">
        <v>900000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27" t="s">
        <v>19</v>
      </c>
      <c r="D26" s="19">
        <v>6625000</v>
      </c>
      <c r="E26" s="21"/>
      <c r="F26" s="26"/>
      <c r="G26" s="20"/>
      <c r="H26" s="20"/>
      <c r="I26" s="7"/>
      <c r="J26" s="7"/>
    </row>
    <row r="27" spans="1:10" ht="13.5">
      <c r="A27" s="5"/>
      <c r="B27" s="17"/>
      <c r="C27" s="27" t="s">
        <v>21</v>
      </c>
      <c r="D27" s="19">
        <v>2546000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/>
      <c r="D28" s="19"/>
      <c r="E28" s="21"/>
      <c r="F28" s="26"/>
      <c r="G28" s="20"/>
      <c r="H28" s="20"/>
      <c r="I28" s="7"/>
      <c r="J28" s="7"/>
    </row>
    <row r="29" spans="1:10" ht="13.5">
      <c r="A29" s="5">
        <v>3</v>
      </c>
      <c r="B29" s="17" t="s">
        <v>30</v>
      </c>
      <c r="C29" s="6">
        <v>100000000</v>
      </c>
      <c r="D29" s="19">
        <f>SUM(D30:D32)</f>
        <v>14450000</v>
      </c>
      <c r="E29" s="21">
        <f>(D29*100)/C29</f>
        <v>14.45</v>
      </c>
      <c r="F29" s="26">
        <v>0.092</v>
      </c>
      <c r="G29" s="20">
        <v>1</v>
      </c>
      <c r="H29" s="20">
        <v>1</v>
      </c>
      <c r="I29" s="7">
        <f>(H29*100)/G29-100</f>
        <v>0</v>
      </c>
      <c r="J29" s="7">
        <f>D29*((ROUND(F29*H29,4)))</f>
        <v>1329400</v>
      </c>
    </row>
    <row r="30" spans="1:10" ht="13.5">
      <c r="A30" s="5"/>
      <c r="B30" s="17"/>
      <c r="C30" s="6" t="s">
        <v>25</v>
      </c>
      <c r="D30" s="19">
        <v>2000000</v>
      </c>
      <c r="E30" s="21"/>
      <c r="F30" s="26"/>
      <c r="G30" s="20"/>
      <c r="H30" s="20"/>
      <c r="I30" s="7"/>
      <c r="J30" s="7"/>
    </row>
    <row r="31" spans="1:10" ht="13.5">
      <c r="A31" s="5"/>
      <c r="B31" s="17"/>
      <c r="C31" s="6" t="s">
        <v>23</v>
      </c>
      <c r="D31" s="19">
        <v>5700000</v>
      </c>
      <c r="E31" s="21"/>
      <c r="F31" s="26"/>
      <c r="G31" s="20"/>
      <c r="H31" s="20"/>
      <c r="I31" s="7"/>
      <c r="J31" s="7"/>
    </row>
    <row r="32" spans="1:10" ht="13.5">
      <c r="A32" s="5"/>
      <c r="B32" s="17"/>
      <c r="C32" s="27" t="s">
        <v>20</v>
      </c>
      <c r="D32" s="19">
        <v>6750000</v>
      </c>
      <c r="E32" s="21"/>
      <c r="F32" s="26"/>
      <c r="G32" s="20"/>
      <c r="H32" s="20"/>
      <c r="I32" s="7"/>
      <c r="J32" s="7"/>
    </row>
    <row r="33" spans="1:10" ht="13.5">
      <c r="A33" s="5"/>
      <c r="B33" s="17"/>
      <c r="C33" s="27"/>
      <c r="D33" s="19"/>
      <c r="E33" s="21"/>
      <c r="F33" s="26"/>
      <c r="G33" s="20"/>
      <c r="H33" s="20"/>
      <c r="I33" s="7"/>
      <c r="J33" s="7"/>
    </row>
    <row r="34" spans="1:10" ht="13.5">
      <c r="A34" s="5">
        <v>4</v>
      </c>
      <c r="B34" s="17" t="s">
        <v>31</v>
      </c>
      <c r="C34" s="6">
        <v>100000000</v>
      </c>
      <c r="D34" s="19">
        <f>SUM(D35:D42)</f>
        <v>66973000</v>
      </c>
      <c r="E34" s="21">
        <f>(D34*100)/C34</f>
        <v>66.973</v>
      </c>
      <c r="F34" s="26">
        <v>0.122</v>
      </c>
      <c r="G34" s="20">
        <v>1</v>
      </c>
      <c r="H34" s="20">
        <v>1</v>
      </c>
      <c r="I34" s="7">
        <f>(H34*100)/G34-100</f>
        <v>0</v>
      </c>
      <c r="J34" s="7">
        <f>D34*((ROUND(F34*H34,4)))</f>
        <v>8170706</v>
      </c>
    </row>
    <row r="35" spans="1:10" ht="13.5">
      <c r="A35" s="5"/>
      <c r="B35" s="17"/>
      <c r="C35" s="6" t="s">
        <v>25</v>
      </c>
      <c r="D35" s="19">
        <v>3000000</v>
      </c>
      <c r="E35" s="21"/>
      <c r="F35" s="26"/>
      <c r="G35" s="20"/>
      <c r="H35" s="28"/>
      <c r="I35" s="7"/>
      <c r="J35" s="7"/>
    </row>
    <row r="36" spans="1:10" ht="13.5">
      <c r="A36" s="5"/>
      <c r="B36" s="17"/>
      <c r="C36" s="6" t="s">
        <v>32</v>
      </c>
      <c r="D36" s="19">
        <v>2000000</v>
      </c>
      <c r="E36" s="21"/>
      <c r="F36" s="26"/>
      <c r="G36" s="20"/>
      <c r="H36" s="28"/>
      <c r="I36" s="7"/>
      <c r="J36" s="7"/>
    </row>
    <row r="37" spans="1:10" ht="13.5">
      <c r="A37" s="5"/>
      <c r="B37" s="17"/>
      <c r="C37" s="6" t="s">
        <v>23</v>
      </c>
      <c r="D37" s="19">
        <v>10629000</v>
      </c>
      <c r="E37" s="21"/>
      <c r="F37" s="26"/>
      <c r="G37" s="20"/>
      <c r="H37" s="28"/>
      <c r="I37" s="7"/>
      <c r="J37" s="7"/>
    </row>
    <row r="38" spans="1:10" ht="13.5">
      <c r="A38" s="5"/>
      <c r="B38" s="17"/>
      <c r="C38" s="6" t="s">
        <v>18</v>
      </c>
      <c r="D38" s="19">
        <v>6900000</v>
      </c>
      <c r="E38" s="21"/>
      <c r="F38" s="26"/>
      <c r="G38" s="20"/>
      <c r="H38" s="28"/>
      <c r="I38" s="7"/>
      <c r="J38" s="7"/>
    </row>
    <row r="39" spans="1:10" ht="13.5">
      <c r="A39" s="5"/>
      <c r="B39" s="17"/>
      <c r="C39" s="6" t="s">
        <v>20</v>
      </c>
      <c r="D39" s="19">
        <v>11177000</v>
      </c>
      <c r="E39" s="21"/>
      <c r="F39" s="26"/>
      <c r="G39" s="20"/>
      <c r="H39" s="28"/>
      <c r="I39" s="7"/>
      <c r="J39" s="7"/>
    </row>
    <row r="40" spans="1:10" ht="13.5">
      <c r="A40" s="5"/>
      <c r="B40" s="17"/>
      <c r="C40" s="27" t="s">
        <v>24</v>
      </c>
      <c r="D40" s="19">
        <v>240000</v>
      </c>
      <c r="E40" s="21"/>
      <c r="F40" s="26"/>
      <c r="G40" s="20"/>
      <c r="H40" s="28"/>
      <c r="I40" s="7"/>
      <c r="J40" s="7"/>
    </row>
    <row r="41" spans="1:10" ht="13.5">
      <c r="A41" s="5"/>
      <c r="B41" s="17"/>
      <c r="C41" s="27" t="s">
        <v>19</v>
      </c>
      <c r="D41" s="19">
        <v>12082000</v>
      </c>
      <c r="E41" s="21"/>
      <c r="F41" s="26"/>
      <c r="G41" s="20"/>
      <c r="H41" s="20"/>
      <c r="I41" s="7"/>
      <c r="J41" s="7"/>
    </row>
    <row r="42" spans="1:10" ht="13.5">
      <c r="A42" s="5"/>
      <c r="B42" s="17"/>
      <c r="C42" s="27" t="s">
        <v>21</v>
      </c>
      <c r="D42" s="19">
        <v>20945000</v>
      </c>
      <c r="E42" s="21"/>
      <c r="F42" s="26"/>
      <c r="G42" s="20"/>
      <c r="H42" s="20"/>
      <c r="I42" s="7"/>
      <c r="J42" s="7"/>
    </row>
    <row r="43" spans="1:10" ht="13.5">
      <c r="A43" s="5"/>
      <c r="B43" s="17"/>
      <c r="C43" s="27"/>
      <c r="D43" s="19"/>
      <c r="E43" s="21"/>
      <c r="F43" s="26"/>
      <c r="G43" s="20"/>
      <c r="H43" s="20"/>
      <c r="I43" s="7"/>
      <c r="J43" s="7"/>
    </row>
    <row r="44" spans="1:10" ht="13.5">
      <c r="A44" s="14"/>
      <c r="B44" s="13" t="s">
        <v>14</v>
      </c>
      <c r="C44" s="16">
        <f>SUM(C10:C43)</f>
        <v>300000000</v>
      </c>
      <c r="D44" s="16">
        <f>SUM(D10,D20,D29,D34)</f>
        <v>179757870</v>
      </c>
      <c r="E44" s="22">
        <f>(D44*100)/C44</f>
        <v>59.91929</v>
      </c>
      <c r="F44" s="11"/>
      <c r="G44" s="15"/>
      <c r="H44" s="15"/>
      <c r="I44" s="15"/>
      <c r="J44" s="25">
        <f>SUM(J10,J20,J29,J34)</f>
        <v>20408616.05</v>
      </c>
    </row>
    <row r="45" spans="2:3" ht="13.5">
      <c r="B45" s="5"/>
      <c r="C45" s="12"/>
    </row>
    <row r="46" spans="2:3" ht="13.5">
      <c r="B46" s="5"/>
      <c r="C46" s="12"/>
    </row>
    <row r="47" spans="2:3" ht="13.5">
      <c r="B47" s="5"/>
      <c r="C47" s="12"/>
    </row>
    <row r="48" spans="2:3" ht="13.5">
      <c r="B48" s="5"/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</sheetData>
  <sheetProtection/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2010-08-12T15:38:40Z</cp:lastPrinted>
  <dcterms:created xsi:type="dcterms:W3CDTF">2005-05-09T20:19:33Z</dcterms:created>
  <dcterms:modified xsi:type="dcterms:W3CDTF">2010-09-15T13:13:50Z</dcterms:modified>
  <cp:category/>
  <cp:version/>
  <cp:contentType/>
  <cp:contentStatus/>
</cp:coreProperties>
</file>