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5 MILHO PEPRO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<sst xmlns="http://schemas.openxmlformats.org/spreadsheetml/2006/main" count="48" uniqueCount="33">
  <si>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</si>
  <si>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</si>
  <si>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</si>
  <si>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</si>
  <si>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</si>
  <si>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</si>
  <si>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</si>
  <si>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</si>
  <si>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</si>
  <si>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</si>
  <si>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</si>
  <si>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</si>
  <si>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</si>
  <si>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</si>
  <si>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</si>
  <si>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</si>
  <si>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</si>
  <si>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</si>
  <si>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</si>
  <si>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BBM UB</t>
  </si>
  <si>
    <t>Oeste da BA</t>
  </si>
  <si>
    <t>BHCP</t>
  </si>
  <si>
    <t>BBM CE</t>
  </si>
  <si>
    <t>BBM MS</t>
  </si>
  <si>
    <t>PEPRO</t>
  </si>
  <si>
    <t>MA</t>
  </si>
  <si>
    <t>PI</t>
  </si>
  <si>
    <t>BMCS</t>
  </si>
  <si>
    <t>BMR</t>
  </si>
  <si>
    <t>BBM SP</t>
  </si>
  <si>
    <t>BBM GO</t>
  </si>
  <si>
    <t xml:space="preserve">  AVISO DE LEILÃO DE PRÊMIO EQUALIZADOR PAGO AO PRODUTOR RURAL DE MILHO EM GRÃOS E/OU SUA COOPERATIVA – PEPRO Nº 195/10 - 12/08/2010</t>
  </si>
  <si>
    <t>BMCG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</si>
</sst>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5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24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20</v>
      </c>
      <c r="C10" s="6">
        <v>30000000</v>
      </c>
      <c r="D10" s="19">
        <f>SUM(D11:D16)</f>
        <v>30000000</v>
      </c>
      <c r="E10" s="21">
        <f>(D10*100)/C10</f>
        <v>100</v>
      </c>
      <c r="F10" s="26">
        <v>0.128</v>
      </c>
      <c r="G10" s="20">
        <v>1</v>
      </c>
      <c r="H10" s="28">
        <v>0.6498</v>
      </c>
      <c r="I10" s="7">
        <f>(H10*100)/G10-100</f>
        <v>-35.019999999999996</v>
      </c>
      <c r="J10" s="7">
        <f>D10*((ROUND(F10*H10,4)))</f>
        <v>2496000</v>
      </c>
    </row>
    <row r="11" spans="1:10" ht="13.5">
      <c r="A11" s="5"/>
      <c r="B11" s="17"/>
      <c r="C11" s="6" t="s">
        <v>27</v>
      </c>
      <c r="D11" s="19">
        <v>1000000</v>
      </c>
      <c r="E11" s="21"/>
      <c r="F11" s="26"/>
      <c r="G11" s="20"/>
      <c r="H11" s="28"/>
      <c r="I11" s="7"/>
      <c r="J11" s="7"/>
    </row>
    <row r="12" spans="1:10" ht="13.5">
      <c r="A12" s="5"/>
      <c r="B12" s="17"/>
      <c r="C12" s="27" t="s">
        <v>18</v>
      </c>
      <c r="D12" s="19">
        <v>3000000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21</v>
      </c>
      <c r="D13" s="19">
        <v>4000000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30</v>
      </c>
      <c r="D14" s="19">
        <v>1800000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19</v>
      </c>
      <c r="D15" s="19">
        <v>19720000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22</v>
      </c>
      <c r="D16" s="19">
        <v>480000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6"/>
      <c r="G17" s="20"/>
      <c r="H17" s="20"/>
      <c r="I17" s="7"/>
      <c r="J17" s="7"/>
    </row>
    <row r="18" spans="1:10" ht="13.5">
      <c r="A18" s="5">
        <v>2</v>
      </c>
      <c r="B18" s="17" t="s">
        <v>20</v>
      </c>
      <c r="C18" s="6">
        <v>20000000</v>
      </c>
      <c r="D18" s="19">
        <f>SUM(D19:D19)</f>
        <v>11026000</v>
      </c>
      <c r="E18" s="21">
        <f>(D18*100)/C18</f>
        <v>55.13</v>
      </c>
      <c r="F18" s="26">
        <v>0.098</v>
      </c>
      <c r="G18" s="20">
        <v>1</v>
      </c>
      <c r="H18" s="28">
        <v>1</v>
      </c>
      <c r="I18" s="7">
        <f>(H18*100)/G18-100</f>
        <v>0</v>
      </c>
      <c r="J18" s="7">
        <f>D18*((ROUND(F18*H18,3)))</f>
        <v>1080548</v>
      </c>
    </row>
    <row r="19" spans="1:10" ht="13.5">
      <c r="A19" s="5"/>
      <c r="B19" s="17"/>
      <c r="C19" s="27" t="s">
        <v>18</v>
      </c>
      <c r="D19" s="19">
        <v>11026000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/>
      <c r="D20" s="19"/>
      <c r="E20" s="21"/>
      <c r="F20" s="26"/>
      <c r="G20" s="20"/>
      <c r="H20" s="20"/>
      <c r="I20" s="7"/>
      <c r="J20" s="7"/>
    </row>
    <row r="21" spans="1:10" ht="13.5">
      <c r="A21" s="5">
        <v>3</v>
      </c>
      <c r="B21" s="17" t="s">
        <v>25</v>
      </c>
      <c r="C21" s="6">
        <v>15000000</v>
      </c>
      <c r="D21" s="19">
        <f>SUM(D22:D26)</f>
        <v>15000000</v>
      </c>
      <c r="E21" s="21">
        <f>(D21*100)/C21</f>
        <v>100</v>
      </c>
      <c r="F21" s="26">
        <v>0.093</v>
      </c>
      <c r="G21" s="20">
        <v>1</v>
      </c>
      <c r="H21" s="28">
        <v>0.858</v>
      </c>
      <c r="I21" s="7">
        <f>(H21*100)/G21-100</f>
        <v>-14.200000000000003</v>
      </c>
      <c r="J21" s="7">
        <f>D21*((ROUND(F21*H21,4)))</f>
        <v>1197000</v>
      </c>
    </row>
    <row r="22" spans="1:10" ht="13.5">
      <c r="A22" s="5"/>
      <c r="B22" s="17"/>
      <c r="C22" s="27" t="s">
        <v>23</v>
      </c>
      <c r="D22" s="19">
        <v>10000000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30</v>
      </c>
      <c r="D23" s="19">
        <v>300000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19</v>
      </c>
      <c r="D24" s="19">
        <v>1960000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 t="s">
        <v>29</v>
      </c>
      <c r="D25" s="19">
        <v>1000000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 t="s">
        <v>22</v>
      </c>
      <c r="D26" s="19">
        <v>1740000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/>
      <c r="D27" s="19"/>
      <c r="E27" s="21"/>
      <c r="F27" s="26"/>
      <c r="G27" s="20"/>
      <c r="H27" s="20"/>
      <c r="I27" s="7"/>
      <c r="J27" s="7"/>
    </row>
    <row r="28" spans="1:10" ht="13.5">
      <c r="A28" s="5">
        <v>4</v>
      </c>
      <c r="B28" s="17" t="s">
        <v>26</v>
      </c>
      <c r="C28" s="6">
        <v>25000000</v>
      </c>
      <c r="D28" s="19">
        <f>SUM(D29:D32)</f>
        <v>25000000</v>
      </c>
      <c r="E28" s="21">
        <f>(D28*100)/C28</f>
        <v>100</v>
      </c>
      <c r="F28" s="26">
        <v>0.098</v>
      </c>
      <c r="G28" s="20">
        <v>1</v>
      </c>
      <c r="H28" s="28">
        <v>0.48</v>
      </c>
      <c r="I28" s="7">
        <f>(H28*100)/G28-100</f>
        <v>-52</v>
      </c>
      <c r="J28" s="7">
        <f>D28*((ROUND(F28*H28,4)))</f>
        <v>1175000</v>
      </c>
    </row>
    <row r="29" spans="1:10" ht="13.5">
      <c r="A29" s="5"/>
      <c r="B29" s="17"/>
      <c r="C29" s="6" t="s">
        <v>32</v>
      </c>
      <c r="D29" s="19">
        <v>2200000</v>
      </c>
      <c r="E29" s="21"/>
      <c r="F29" s="26"/>
      <c r="G29" s="20"/>
      <c r="H29" s="28"/>
      <c r="I29" s="7"/>
      <c r="J29" s="7"/>
    </row>
    <row r="30" spans="1:10" ht="13.5">
      <c r="A30" s="5"/>
      <c r="B30" s="17"/>
      <c r="C30" s="6" t="s">
        <v>28</v>
      </c>
      <c r="D30" s="19">
        <v>3000000</v>
      </c>
      <c r="E30" s="21"/>
      <c r="F30" s="26"/>
      <c r="G30" s="20"/>
      <c r="H30" s="28"/>
      <c r="I30" s="7"/>
      <c r="J30" s="7"/>
    </row>
    <row r="31" spans="1:10" ht="13.5">
      <c r="A31" s="5"/>
      <c r="B31" s="17"/>
      <c r="C31" s="27" t="s">
        <v>29</v>
      </c>
      <c r="D31" s="19">
        <v>3280000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27" t="s">
        <v>22</v>
      </c>
      <c r="D32" s="19">
        <v>16520000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27"/>
      <c r="D33" s="19"/>
      <c r="E33" s="21"/>
      <c r="F33" s="26"/>
      <c r="G33" s="20"/>
      <c r="H33" s="20"/>
      <c r="I33" s="7"/>
      <c r="J33" s="7"/>
    </row>
    <row r="34" spans="1:10" ht="13.5">
      <c r="A34" s="14"/>
      <c r="B34" s="13" t="s">
        <v>14</v>
      </c>
      <c r="C34" s="16">
        <f>SUM(C10:C33)</f>
        <v>90000000</v>
      </c>
      <c r="D34" s="16">
        <f>SUM(D10,D18,D21,D28)</f>
        <v>81026000</v>
      </c>
      <c r="E34" s="22">
        <f>(D34*100)/C34</f>
        <v>90.02888888888889</v>
      </c>
      <c r="F34" s="11"/>
      <c r="G34" s="15"/>
      <c r="H34" s="15"/>
      <c r="I34" s="15"/>
      <c r="J34" s="25">
        <f>SUM(J10,J18,J21,J28)</f>
        <v>5948548</v>
      </c>
    </row>
    <row r="35" spans="2:3" ht="13.5">
      <c r="B35" s="5"/>
      <c r="C35" s="12"/>
    </row>
    <row r="36" spans="2:3" ht="13.5">
      <c r="B36" s="5"/>
      <c r="C36" s="12"/>
    </row>
    <row r="37" spans="2:3" ht="13.5">
      <c r="B37" s="5"/>
      <c r="C37" s="12"/>
    </row>
    <row r="38" spans="2:3" ht="13.5">
      <c r="B38" s="5"/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2010-08-12T15:38:40Z</cp:lastPrinted>
  <dcterms:created xsi:type="dcterms:W3CDTF">2005-05-09T20:19:33Z</dcterms:created>
  <dcterms:modified xsi:type="dcterms:W3CDTF">2010-08-12T15:38:41Z</dcterms:modified>
  <cp:category/>
  <cp:version/>
  <cp:contentType/>
  <cp:contentStatus/>
</cp:coreProperties>
</file>