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5 FEIJÃO VENDA 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<sst xmlns="http://schemas.openxmlformats.org/spreadsheetml/2006/main" count="90" uniqueCount="52">
  <si>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</si>
  <si>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</si>
  <si>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</si>
  <si>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</si>
  <si>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</si>
  <si>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</si>
  <si>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</si>
  <si>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</si>
  <si>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</si>
  <si>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</si>
  <si>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</si>
  <si>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</si>
  <si>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</si>
  <si>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</si>
  <si>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</si>
  <si>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</si>
  <si>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</si>
  <si>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</si>
  <si>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</si>
  <si>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</si>
  <si>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</si>
  <si>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</si>
  <si>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</si>
  <si>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Pontalina</t>
  </si>
  <si>
    <t>Rio Verde</t>
  </si>
  <si>
    <t>Santa Helena de Goias</t>
  </si>
  <si>
    <t>Assai</t>
  </si>
  <si>
    <t>Campo Mourão</t>
  </si>
  <si>
    <t>Prudentopolis</t>
  </si>
  <si>
    <t>SC</t>
  </si>
  <si>
    <t>Campo Belo do Sul</t>
  </si>
  <si>
    <t>Campos Novos</t>
  </si>
  <si>
    <t>Mafra</t>
  </si>
  <si>
    <t>Modelo</t>
  </si>
  <si>
    <t>Xanxere</t>
  </si>
  <si>
    <t>SP</t>
  </si>
  <si>
    <t>Bauru</t>
  </si>
  <si>
    <t>Bernardino de Campos</t>
  </si>
  <si>
    <t>Garea</t>
  </si>
  <si>
    <t>Itarare</t>
  </si>
  <si>
    <t>Paranapanema</t>
  </si>
  <si>
    <t>Cristalina</t>
  </si>
  <si>
    <t>Formosa</t>
  </si>
  <si>
    <t>Jataí</t>
  </si>
  <si>
    <t>RJ</t>
  </si>
  <si>
    <t>Rio de Janeiro</t>
  </si>
  <si>
    <t>RS</t>
  </si>
  <si>
    <t>Ibiraiaras</t>
  </si>
  <si>
    <t>Machadinho</t>
  </si>
  <si>
    <t>Sanaduva</t>
  </si>
  <si>
    <t xml:space="preserve">        AVISO DE VENDA DE FEIJÃO COMUM CORES – Nº 185/10 - 04/08/2010</t>
  </si>
  <si>
    <t xml:space="preserve">BBM PR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</si>
</sst>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PageLayoutView="0" workbookViewId="0" topLeftCell="A1">
      <selection activeCell="A111" sqref="A11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50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41</v>
      </c>
      <c r="C10" s="30">
        <v>426089</v>
      </c>
      <c r="D10" s="19">
        <f>SUM(D11:D11)</f>
        <v>0</v>
      </c>
      <c r="E10" s="29">
        <f>(D10*100)/C10</f>
        <v>0</v>
      </c>
      <c r="F10" s="27">
        <v>1.05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42</v>
      </c>
      <c r="C13" s="30">
        <v>119910</v>
      </c>
      <c r="D13" s="19">
        <f>SUM(D14:D14)</f>
        <v>0</v>
      </c>
      <c r="E13" s="29">
        <f>(D13*100)/C13</f>
        <v>0</v>
      </c>
      <c r="F13" s="27">
        <v>1.05</v>
      </c>
      <c r="G13" s="27"/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34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43</v>
      </c>
      <c r="C16" s="30">
        <v>179820</v>
      </c>
      <c r="D16" s="19">
        <f>SUM(D17:D17)</f>
        <v>0</v>
      </c>
      <c r="E16" s="29">
        <f>(D16*100)/C16</f>
        <v>0</v>
      </c>
      <c r="F16" s="27">
        <v>1.05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43</v>
      </c>
      <c r="C19" s="30">
        <v>224775</v>
      </c>
      <c r="D19" s="19">
        <f>SUM(D20:D20)</f>
        <v>0</v>
      </c>
      <c r="E19" s="29">
        <f>(D19*100)/C19</f>
        <v>0</v>
      </c>
      <c r="F19" s="27">
        <v>1.05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5">
        <v>5</v>
      </c>
      <c r="B22" s="22" t="s">
        <v>23</v>
      </c>
      <c r="C22" s="30">
        <v>3250</v>
      </c>
      <c r="D22" s="19">
        <f>SUM(D23:D23)</f>
        <v>0</v>
      </c>
      <c r="E22" s="29">
        <f>(D22*100)/C22</f>
        <v>0</v>
      </c>
      <c r="F22" s="27">
        <v>1.05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2"/>
      <c r="C23" s="6" t="s">
        <v>19</v>
      </c>
      <c r="D23" s="19"/>
      <c r="E23" s="26"/>
      <c r="F23" s="27"/>
      <c r="G23" s="28"/>
      <c r="H23" s="25"/>
      <c r="I23" s="7"/>
    </row>
    <row r="24" spans="1:9" ht="13.5">
      <c r="A24" s="5"/>
      <c r="B24" s="22"/>
      <c r="C24" s="6"/>
      <c r="D24" s="19"/>
      <c r="E24" s="26"/>
      <c r="F24" s="27"/>
      <c r="G24" s="28"/>
      <c r="H24" s="25"/>
      <c r="I24" s="7"/>
    </row>
    <row r="25" spans="1:9" ht="13.5">
      <c r="A25" s="5">
        <v>6</v>
      </c>
      <c r="B25" s="22" t="s">
        <v>23</v>
      </c>
      <c r="C25" s="30">
        <v>1428</v>
      </c>
      <c r="D25" s="19">
        <f>SUM(D26:D26)</f>
        <v>0</v>
      </c>
      <c r="E25" s="29">
        <f>(D25*100)/C25</f>
        <v>0</v>
      </c>
      <c r="F25" s="27">
        <v>1.05</v>
      </c>
      <c r="G25" s="7">
        <v>0</v>
      </c>
      <c r="H25" s="7">
        <v>0</v>
      </c>
      <c r="I25" s="7">
        <f>FLOOR(G25,0.00001)*D25</f>
        <v>0</v>
      </c>
    </row>
    <row r="26" spans="1:9" ht="13.5">
      <c r="A26" s="5"/>
      <c r="B26" s="22"/>
      <c r="C26" s="6" t="s">
        <v>19</v>
      </c>
      <c r="D26" s="19"/>
      <c r="E26" s="26"/>
      <c r="F26" s="27"/>
      <c r="G26" s="28"/>
      <c r="H26" s="25"/>
      <c r="I26" s="7"/>
    </row>
    <row r="27" spans="1:9" ht="13.5">
      <c r="A27" s="5"/>
      <c r="B27" s="22"/>
      <c r="C27" s="6"/>
      <c r="D27" s="19"/>
      <c r="E27" s="26"/>
      <c r="F27" s="27"/>
      <c r="G27" s="28"/>
      <c r="H27" s="25"/>
      <c r="I27" s="7"/>
    </row>
    <row r="28" spans="1:9" ht="13.5">
      <c r="A28" s="5">
        <v>7</v>
      </c>
      <c r="B28" s="22" t="s">
        <v>24</v>
      </c>
      <c r="C28" s="30">
        <v>1210702</v>
      </c>
      <c r="D28" s="19">
        <f>SUM(D29:D29)</f>
        <v>0</v>
      </c>
      <c r="E28" s="29">
        <f>(D28*100)/C28</f>
        <v>0</v>
      </c>
      <c r="F28" s="27">
        <v>1.05</v>
      </c>
      <c r="G28" s="7">
        <v>0</v>
      </c>
      <c r="H28" s="7">
        <v>0</v>
      </c>
      <c r="I28" s="7">
        <f>FLOOR(G28,0.00001)*D28</f>
        <v>0</v>
      </c>
    </row>
    <row r="29" spans="1:9" ht="13.5">
      <c r="A29" s="5"/>
      <c r="B29" s="22"/>
      <c r="C29" s="6" t="s">
        <v>19</v>
      </c>
      <c r="D29" s="19"/>
      <c r="E29" s="26"/>
      <c r="F29" s="27"/>
      <c r="G29" s="28"/>
      <c r="H29" s="25"/>
      <c r="I29" s="7"/>
    </row>
    <row r="30" spans="1:9" ht="13.5">
      <c r="A30" s="5"/>
      <c r="B30" s="22"/>
      <c r="C30" s="6"/>
      <c r="D30" s="19"/>
      <c r="E30" s="26"/>
      <c r="F30" s="27"/>
      <c r="G30" s="28"/>
      <c r="H30" s="25"/>
      <c r="I30" s="7"/>
    </row>
    <row r="31" spans="1:9" ht="13.5">
      <c r="A31" s="5">
        <v>8</v>
      </c>
      <c r="B31" s="22" t="s">
        <v>25</v>
      </c>
      <c r="C31" s="30">
        <v>2819026</v>
      </c>
      <c r="D31" s="19">
        <f>SUM(D32:D32)</f>
        <v>0</v>
      </c>
      <c r="E31" s="29">
        <f>(D31*100)/C31</f>
        <v>0</v>
      </c>
      <c r="F31" s="27">
        <v>1.05</v>
      </c>
      <c r="G31" s="7">
        <v>0</v>
      </c>
      <c r="H31" s="7">
        <v>0</v>
      </c>
      <c r="I31" s="7">
        <f>FLOOR(G31,0.00001)*D31</f>
        <v>0</v>
      </c>
    </row>
    <row r="32" spans="1:9" ht="13.5">
      <c r="A32" s="5"/>
      <c r="B32" s="22"/>
      <c r="C32" s="6" t="s">
        <v>19</v>
      </c>
      <c r="D32" s="19"/>
      <c r="E32" s="26"/>
      <c r="F32" s="27"/>
      <c r="G32" s="28"/>
      <c r="H32" s="25"/>
      <c r="I32" s="7"/>
    </row>
    <row r="33" spans="1:9" ht="13.5">
      <c r="A33" s="5"/>
      <c r="B33" s="22"/>
      <c r="C33" s="6"/>
      <c r="D33" s="19"/>
      <c r="E33" s="26"/>
      <c r="F33" s="27"/>
      <c r="G33" s="28"/>
      <c r="H33" s="25"/>
      <c r="I33" s="7"/>
    </row>
    <row r="34" spans="1:9" ht="13.5">
      <c r="A34" s="11"/>
      <c r="B34" s="14" t="s">
        <v>14</v>
      </c>
      <c r="C34" s="31">
        <f>SUM(C10:C31)</f>
        <v>4985000</v>
      </c>
      <c r="D34" s="35">
        <f>SUM(D10,D13,D16,D19,D22,D25,D28,D31)</f>
        <v>0</v>
      </c>
      <c r="E34" s="23">
        <f>(D34*100)/C34</f>
        <v>0</v>
      </c>
      <c r="F34" s="18"/>
      <c r="G34" s="18"/>
      <c r="H34" s="12"/>
      <c r="I34" s="24">
        <f>SUM(I10:I33)</f>
        <v>0</v>
      </c>
    </row>
    <row r="35" ht="12.75">
      <c r="C35" s="13"/>
    </row>
    <row r="36" spans="1:9" ht="13.5">
      <c r="A36" s="36" t="s">
        <v>20</v>
      </c>
      <c r="B36" s="37"/>
      <c r="C36" s="37"/>
      <c r="D36" s="37"/>
      <c r="E36" s="37"/>
      <c r="F36" s="37"/>
      <c r="G36" s="37"/>
      <c r="H36" s="37"/>
      <c r="I36" s="38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2" t="s">
        <v>26</v>
      </c>
      <c r="C38" s="30">
        <v>1762.6</v>
      </c>
      <c r="D38" s="19">
        <f>SUM(D39:D39)</f>
        <v>0</v>
      </c>
      <c r="E38" s="29">
        <f>(D38*100)/C38</f>
        <v>0</v>
      </c>
      <c r="F38" s="27">
        <v>1.05</v>
      </c>
      <c r="G38" s="7">
        <v>0</v>
      </c>
      <c r="H38" s="7">
        <v>0</v>
      </c>
      <c r="I38" s="7">
        <f>FLOOR(G38,0.00001)*D38</f>
        <v>0</v>
      </c>
    </row>
    <row r="39" spans="1:9" ht="13.5">
      <c r="A39" s="5"/>
      <c r="B39" s="22"/>
      <c r="C39" s="6" t="s">
        <v>19</v>
      </c>
      <c r="D39" s="19"/>
      <c r="E39" s="26"/>
      <c r="F39" s="27"/>
      <c r="G39" s="28"/>
      <c r="H39" s="25"/>
      <c r="I39" s="7"/>
    </row>
    <row r="40" spans="1:9" ht="13.5">
      <c r="A40" s="5"/>
      <c r="B40" s="22"/>
      <c r="C40" s="6"/>
      <c r="D40" s="19"/>
      <c r="E40" s="26"/>
      <c r="F40" s="27"/>
      <c r="G40" s="28"/>
      <c r="H40" s="25"/>
      <c r="I40" s="7"/>
    </row>
    <row r="41" spans="1:9" ht="13.5">
      <c r="A41" s="5">
        <v>10</v>
      </c>
      <c r="B41" s="22" t="s">
        <v>27</v>
      </c>
      <c r="C41" s="30">
        <v>1945282.6</v>
      </c>
      <c r="D41" s="19">
        <f>SUM(D42:D42)</f>
        <v>0</v>
      </c>
      <c r="E41" s="29">
        <f>(D41*100)/C41</f>
        <v>0</v>
      </c>
      <c r="F41" s="27">
        <v>1.05</v>
      </c>
      <c r="G41" s="7">
        <v>0</v>
      </c>
      <c r="H41" s="7">
        <v>0</v>
      </c>
      <c r="I41" s="7">
        <f>FLOOR(G41,0.00001)*D41</f>
        <v>0</v>
      </c>
    </row>
    <row r="42" spans="1:9" ht="13.5">
      <c r="A42" s="5"/>
      <c r="B42" s="22"/>
      <c r="C42" s="6" t="s">
        <v>19</v>
      </c>
      <c r="D42" s="34"/>
      <c r="E42" s="26"/>
      <c r="F42" s="27"/>
      <c r="G42" s="28"/>
      <c r="H42" s="25"/>
      <c r="I42" s="7"/>
    </row>
    <row r="43" spans="1:9" ht="13.5">
      <c r="A43" s="5"/>
      <c r="B43" s="22"/>
      <c r="C43" s="6"/>
      <c r="D43" s="19"/>
      <c r="E43" s="26"/>
      <c r="F43" s="27"/>
      <c r="G43" s="28"/>
      <c r="H43" s="25"/>
      <c r="I43" s="7"/>
    </row>
    <row r="44" spans="1:9" ht="13.5">
      <c r="A44" s="5">
        <v>11</v>
      </c>
      <c r="B44" s="22" t="s">
        <v>21</v>
      </c>
      <c r="C44" s="30">
        <v>2138776.3</v>
      </c>
      <c r="D44" s="19">
        <f>SUM(D45:D45)</f>
        <v>0</v>
      </c>
      <c r="E44" s="29">
        <f>(D44*100)/C44</f>
        <v>0</v>
      </c>
      <c r="F44" s="27">
        <v>1.05</v>
      </c>
      <c r="G44" s="7">
        <v>0</v>
      </c>
      <c r="H44" s="7">
        <v>0</v>
      </c>
      <c r="I44" s="7">
        <f>FLOOR(G44,0.00001)*D44</f>
        <v>0</v>
      </c>
    </row>
    <row r="45" spans="1:9" ht="13.5">
      <c r="A45" s="5"/>
      <c r="B45" s="22"/>
      <c r="C45" s="6" t="s">
        <v>19</v>
      </c>
      <c r="D45" s="19"/>
      <c r="E45" s="26"/>
      <c r="F45" s="27"/>
      <c r="G45" s="28"/>
      <c r="H45" s="25"/>
      <c r="I45" s="7"/>
    </row>
    <row r="46" spans="1:9" ht="13.5">
      <c r="A46" s="5"/>
      <c r="B46" s="22"/>
      <c r="C46" s="6"/>
      <c r="D46" s="19"/>
      <c r="E46" s="26"/>
      <c r="F46" s="27"/>
      <c r="G46" s="28"/>
      <c r="H46" s="25"/>
      <c r="I46" s="7"/>
    </row>
    <row r="47" spans="1:9" ht="13.5">
      <c r="A47" s="5">
        <v>12</v>
      </c>
      <c r="B47" s="22" t="s">
        <v>28</v>
      </c>
      <c r="C47" s="30">
        <v>917541.8</v>
      </c>
      <c r="D47" s="19">
        <f>SUM(D48:D48)</f>
        <v>0</v>
      </c>
      <c r="E47" s="29">
        <f>(D47*100)/C47</f>
        <v>0</v>
      </c>
      <c r="F47" s="27">
        <v>1.05</v>
      </c>
      <c r="G47" s="7">
        <v>0</v>
      </c>
      <c r="H47" s="7">
        <v>0</v>
      </c>
      <c r="I47" s="7">
        <f>FLOOR(G47,0.00001)*D47</f>
        <v>0</v>
      </c>
    </row>
    <row r="48" spans="1:9" ht="13.5">
      <c r="A48" s="5"/>
      <c r="B48" s="22"/>
      <c r="C48" s="6" t="s">
        <v>19</v>
      </c>
      <c r="D48" s="19"/>
      <c r="E48" s="26"/>
      <c r="F48" s="27"/>
      <c r="G48" s="28"/>
      <c r="H48" s="25"/>
      <c r="I48" s="7"/>
    </row>
    <row r="49" spans="1:9" ht="13.5">
      <c r="A49" s="5"/>
      <c r="B49" s="22"/>
      <c r="C49" s="6"/>
      <c r="D49" s="19"/>
      <c r="E49" s="26"/>
      <c r="F49" s="27"/>
      <c r="G49" s="28"/>
      <c r="H49" s="25"/>
      <c r="I49" s="7"/>
    </row>
    <row r="50" spans="1:9" ht="13.5">
      <c r="A50" s="11"/>
      <c r="B50" s="14" t="s">
        <v>14</v>
      </c>
      <c r="C50" s="31">
        <f>SUM(C38:C49)</f>
        <v>5003363.3</v>
      </c>
      <c r="D50" s="35">
        <f>SUM(D38,D41,D44,D47)</f>
        <v>0</v>
      </c>
      <c r="E50" s="23">
        <f>(D50*100)/C50</f>
        <v>0</v>
      </c>
      <c r="F50" s="18"/>
      <c r="G50" s="18"/>
      <c r="H50" s="12"/>
      <c r="I50" s="24">
        <f>SUM(I38:I49)</f>
        <v>0</v>
      </c>
    </row>
    <row r="51" ht="12.75">
      <c r="C51" s="13"/>
    </row>
    <row r="52" spans="1:9" ht="13.5">
      <c r="A52" s="36" t="s">
        <v>44</v>
      </c>
      <c r="B52" s="37"/>
      <c r="C52" s="37"/>
      <c r="D52" s="37"/>
      <c r="E52" s="37"/>
      <c r="F52" s="37"/>
      <c r="G52" s="37"/>
      <c r="H52" s="37"/>
      <c r="I52" s="38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13</v>
      </c>
      <c r="B54" s="22" t="s">
        <v>45</v>
      </c>
      <c r="C54" s="30">
        <v>500000</v>
      </c>
      <c r="D54" s="19">
        <f>SUM(D55:D55)</f>
        <v>0</v>
      </c>
      <c r="E54" s="29">
        <f>(D54*100)/C54</f>
        <v>0</v>
      </c>
      <c r="F54" s="27">
        <v>1.05</v>
      </c>
      <c r="G54" s="7">
        <v>0</v>
      </c>
      <c r="H54" s="7">
        <v>0</v>
      </c>
      <c r="I54" s="7">
        <f>FLOOR(G54,0.00001)*D54</f>
        <v>0</v>
      </c>
    </row>
    <row r="55" spans="1:9" ht="13.5">
      <c r="A55" s="5"/>
      <c r="B55" s="22"/>
      <c r="C55" s="6" t="s">
        <v>19</v>
      </c>
      <c r="D55" s="19"/>
      <c r="E55" s="26"/>
      <c r="F55" s="27"/>
      <c r="G55" s="28"/>
      <c r="H55" s="25"/>
      <c r="I55" s="7"/>
    </row>
    <row r="56" ht="12.75">
      <c r="C56" s="13"/>
    </row>
    <row r="57" spans="1:9" ht="13.5">
      <c r="A57" s="11"/>
      <c r="B57" s="14" t="s">
        <v>14</v>
      </c>
      <c r="C57" s="31">
        <f>SUM(C54:C56)</f>
        <v>500000</v>
      </c>
      <c r="D57" s="17">
        <f>SUM(D54)</f>
        <v>0</v>
      </c>
      <c r="E57" s="23">
        <f>(D57*100)/C57</f>
        <v>0</v>
      </c>
      <c r="F57" s="18"/>
      <c r="G57" s="18"/>
      <c r="H57" s="12"/>
      <c r="I57" s="24">
        <f>SUM(I54:I56)</f>
        <v>0</v>
      </c>
    </row>
    <row r="58" ht="12.75">
      <c r="C58" s="13"/>
    </row>
    <row r="59" spans="1:9" ht="13.5">
      <c r="A59" s="36" t="s">
        <v>46</v>
      </c>
      <c r="B59" s="37"/>
      <c r="C59" s="37"/>
      <c r="D59" s="37"/>
      <c r="E59" s="37"/>
      <c r="F59" s="37"/>
      <c r="G59" s="37"/>
      <c r="H59" s="37"/>
      <c r="I59" s="38"/>
    </row>
    <row r="60" spans="1:9" ht="13.5">
      <c r="A60" s="9"/>
      <c r="B60" s="9"/>
      <c r="C60" s="9"/>
      <c r="D60" s="9"/>
      <c r="E60" s="9"/>
      <c r="F60" s="9"/>
      <c r="G60" s="9"/>
      <c r="H60" s="9"/>
      <c r="I60" s="10"/>
    </row>
    <row r="61" spans="1:9" ht="13.5">
      <c r="A61" s="5">
        <v>14</v>
      </c>
      <c r="B61" s="22" t="s">
        <v>47</v>
      </c>
      <c r="C61" s="30">
        <v>707398</v>
      </c>
      <c r="D61" s="19">
        <f>SUM(D62:D62)</f>
        <v>0</v>
      </c>
      <c r="E61" s="29">
        <f>(D61*100)/C61</f>
        <v>0</v>
      </c>
      <c r="F61" s="27">
        <v>1.05</v>
      </c>
      <c r="G61" s="7">
        <v>0</v>
      </c>
      <c r="H61" s="7">
        <v>0</v>
      </c>
      <c r="I61" s="7">
        <f>FLOOR(G61,0.00001)*D61</f>
        <v>0</v>
      </c>
    </row>
    <row r="62" spans="1:9" ht="13.5">
      <c r="A62" s="5"/>
      <c r="B62" s="22"/>
      <c r="C62" s="6" t="s">
        <v>19</v>
      </c>
      <c r="D62" s="34"/>
      <c r="E62" s="26"/>
      <c r="F62" s="27"/>
      <c r="G62" s="28"/>
      <c r="H62" s="25"/>
      <c r="I62" s="7"/>
    </row>
    <row r="63" spans="1:9" ht="13.5">
      <c r="A63" s="5"/>
      <c r="B63" s="22"/>
      <c r="C63" s="6"/>
      <c r="D63" s="19"/>
      <c r="E63" s="26"/>
      <c r="F63" s="27"/>
      <c r="G63" s="28"/>
      <c r="H63" s="25"/>
      <c r="I63" s="7"/>
    </row>
    <row r="64" spans="1:9" ht="13.5">
      <c r="A64" s="5">
        <v>15</v>
      </c>
      <c r="B64" s="22" t="s">
        <v>48</v>
      </c>
      <c r="C64" s="30">
        <v>200256</v>
      </c>
      <c r="D64" s="19">
        <f>SUM(D65:D65)</f>
        <v>0</v>
      </c>
      <c r="E64" s="29">
        <f>(D64*100)/C64</f>
        <v>0</v>
      </c>
      <c r="F64" s="27">
        <v>1.05</v>
      </c>
      <c r="G64" s="7">
        <v>0</v>
      </c>
      <c r="H64" s="7">
        <v>0</v>
      </c>
      <c r="I64" s="7">
        <f>FLOOR(G64,0.00001)*D64</f>
        <v>0</v>
      </c>
    </row>
    <row r="65" spans="1:9" ht="13.5">
      <c r="A65" s="5"/>
      <c r="B65" s="22"/>
      <c r="C65" s="6" t="s">
        <v>19</v>
      </c>
      <c r="D65" s="19"/>
      <c r="E65" s="26"/>
      <c r="F65" s="27"/>
      <c r="G65" s="28"/>
      <c r="H65" s="25"/>
      <c r="I65" s="7"/>
    </row>
    <row r="66" spans="1:9" ht="13.5">
      <c r="A66" s="5"/>
      <c r="B66" s="22"/>
      <c r="C66" s="6"/>
      <c r="D66" s="19"/>
      <c r="E66" s="26"/>
      <c r="F66" s="27"/>
      <c r="G66" s="28"/>
      <c r="H66" s="25"/>
      <c r="I66" s="7"/>
    </row>
    <row r="67" spans="1:9" ht="13.5">
      <c r="A67" s="5">
        <v>16</v>
      </c>
      <c r="B67" s="22" t="s">
        <v>49</v>
      </c>
      <c r="C67" s="30">
        <v>31091</v>
      </c>
      <c r="D67" s="19">
        <f>SUM(D68:D68)</f>
        <v>0</v>
      </c>
      <c r="E67" s="29">
        <f>(D67*100)/C67</f>
        <v>0</v>
      </c>
      <c r="F67" s="27">
        <v>1.05</v>
      </c>
      <c r="G67" s="7">
        <v>0</v>
      </c>
      <c r="H67" s="7">
        <v>0</v>
      </c>
      <c r="I67" s="7">
        <f>FLOOR(G67,0.00001)*D67</f>
        <v>0</v>
      </c>
    </row>
    <row r="68" spans="1:9" ht="13.5">
      <c r="A68" s="5"/>
      <c r="B68" s="22"/>
      <c r="C68" s="6" t="s">
        <v>19</v>
      </c>
      <c r="D68" s="19"/>
      <c r="E68" s="26"/>
      <c r="F68" s="27"/>
      <c r="G68" s="28"/>
      <c r="H68" s="25"/>
      <c r="I68" s="7"/>
    </row>
    <row r="69" spans="1:9" ht="13.5">
      <c r="A69" s="5"/>
      <c r="B69" s="22"/>
      <c r="C69" s="6"/>
      <c r="D69" s="19"/>
      <c r="E69" s="26"/>
      <c r="F69" s="27"/>
      <c r="G69" s="28"/>
      <c r="H69" s="25"/>
      <c r="I69" s="7"/>
    </row>
    <row r="70" spans="1:9" ht="13.5">
      <c r="A70" s="11"/>
      <c r="B70" s="14" t="s">
        <v>14</v>
      </c>
      <c r="C70" s="31">
        <f>SUM(C61:C69)</f>
        <v>938745</v>
      </c>
      <c r="D70" s="35">
        <f>SUM(D61,D64,D67)</f>
        <v>0</v>
      </c>
      <c r="E70" s="23">
        <f>(D70*100)/C70</f>
        <v>0</v>
      </c>
      <c r="F70" s="18"/>
      <c r="G70" s="18"/>
      <c r="H70" s="12"/>
      <c r="I70" s="24">
        <f>SUM(I61:I69)</f>
        <v>0</v>
      </c>
    </row>
    <row r="71" ht="12.75">
      <c r="C71" s="13"/>
    </row>
    <row r="72" spans="1:9" ht="13.5">
      <c r="A72" s="36" t="s">
        <v>29</v>
      </c>
      <c r="B72" s="37"/>
      <c r="C72" s="37"/>
      <c r="D72" s="37"/>
      <c r="E72" s="37"/>
      <c r="F72" s="37"/>
      <c r="G72" s="37"/>
      <c r="H72" s="37"/>
      <c r="I72" s="38"/>
    </row>
    <row r="73" spans="1:9" ht="13.5">
      <c r="A73" s="9"/>
      <c r="B73" s="9"/>
      <c r="C73" s="9"/>
      <c r="D73" s="9"/>
      <c r="E73" s="9"/>
      <c r="F73" s="9"/>
      <c r="G73" s="9"/>
      <c r="H73" s="9"/>
      <c r="I73" s="10"/>
    </row>
    <row r="74" spans="1:9" ht="13.5">
      <c r="A74" s="5">
        <v>17</v>
      </c>
      <c r="B74" s="22" t="s">
        <v>30</v>
      </c>
      <c r="C74" s="30">
        <v>458441.8</v>
      </c>
      <c r="D74" s="19">
        <f>SUM(D75:D75)</f>
        <v>0</v>
      </c>
      <c r="E74" s="29">
        <f>(D74*100)/C74</f>
        <v>0</v>
      </c>
      <c r="F74" s="27">
        <v>1.05</v>
      </c>
      <c r="G74" s="7">
        <v>0</v>
      </c>
      <c r="H74" s="7">
        <v>0</v>
      </c>
      <c r="I74" s="7">
        <f>FLOOR(G74,0.00001)*D74</f>
        <v>0</v>
      </c>
    </row>
    <row r="75" spans="1:9" ht="13.5">
      <c r="A75" s="5"/>
      <c r="B75" s="22"/>
      <c r="C75" s="6" t="s">
        <v>19</v>
      </c>
      <c r="D75" s="34"/>
      <c r="E75" s="26"/>
      <c r="F75" s="27"/>
      <c r="G75" s="28"/>
      <c r="H75" s="25"/>
      <c r="I75" s="7"/>
    </row>
    <row r="76" spans="1:9" ht="13.5">
      <c r="A76" s="5"/>
      <c r="B76" s="22"/>
      <c r="C76" s="6"/>
      <c r="D76" s="19"/>
      <c r="E76" s="26"/>
      <c r="F76" s="27"/>
      <c r="G76" s="28"/>
      <c r="H76" s="25"/>
      <c r="I76" s="7"/>
    </row>
    <row r="77" spans="1:9" ht="13.5">
      <c r="A77" s="5">
        <v>18</v>
      </c>
      <c r="B77" s="22" t="s">
        <v>31</v>
      </c>
      <c r="C77" s="30">
        <v>900000</v>
      </c>
      <c r="D77" s="19">
        <f>SUM(D78:D78)</f>
        <v>0</v>
      </c>
      <c r="E77" s="29">
        <f>(D77*100)/C77</f>
        <v>0</v>
      </c>
      <c r="F77" s="27">
        <v>1.05</v>
      </c>
      <c r="G77" s="7">
        <v>0</v>
      </c>
      <c r="H77" s="7">
        <v>0</v>
      </c>
      <c r="I77" s="7">
        <f>FLOOR(G77,0.00001)*D77</f>
        <v>0</v>
      </c>
    </row>
    <row r="78" spans="1:9" ht="13.5">
      <c r="A78" s="32"/>
      <c r="B78" s="22"/>
      <c r="C78" s="6" t="s">
        <v>19</v>
      </c>
      <c r="D78" s="19"/>
      <c r="E78" s="26"/>
      <c r="F78" s="27"/>
      <c r="G78" s="28"/>
      <c r="H78" s="25"/>
      <c r="I78" s="7"/>
    </row>
    <row r="79" spans="1:9" ht="13.5">
      <c r="A79" s="5"/>
      <c r="B79" s="22"/>
      <c r="C79" s="6"/>
      <c r="D79" s="19"/>
      <c r="E79" s="26"/>
      <c r="F79" s="27"/>
      <c r="G79" s="28"/>
      <c r="H79" s="25"/>
      <c r="I79" s="7"/>
    </row>
    <row r="80" spans="1:9" ht="13.5">
      <c r="A80" s="5">
        <v>19</v>
      </c>
      <c r="B80" s="22" t="s">
        <v>31</v>
      </c>
      <c r="C80" s="30">
        <v>1593145</v>
      </c>
      <c r="D80" s="34">
        <f>SUM(D81:D81)</f>
        <v>38000</v>
      </c>
      <c r="E80" s="29">
        <f>(D80*100)/C80</f>
        <v>2.3852191733960186</v>
      </c>
      <c r="F80" s="27">
        <v>1.05</v>
      </c>
      <c r="G80" s="27">
        <v>1.05</v>
      </c>
      <c r="H80" s="25">
        <f>(G80*100)/F80-100</f>
        <v>0</v>
      </c>
      <c r="I80" s="7">
        <f>FLOOR(G80,0.00001)*D80</f>
        <v>39900</v>
      </c>
    </row>
    <row r="81" spans="1:9" ht="13.5">
      <c r="A81" s="5"/>
      <c r="B81" s="22"/>
      <c r="C81" s="33" t="s">
        <v>51</v>
      </c>
      <c r="D81" s="30">
        <v>38000</v>
      </c>
      <c r="E81" s="26"/>
      <c r="F81" s="27"/>
      <c r="G81" s="28"/>
      <c r="H81" s="25"/>
      <c r="I81" s="7"/>
    </row>
    <row r="82" spans="1:9" ht="13.5">
      <c r="A82" s="5"/>
      <c r="B82" s="22"/>
      <c r="C82" s="6"/>
      <c r="D82" s="19"/>
      <c r="E82" s="26"/>
      <c r="F82" s="27"/>
      <c r="G82" s="28"/>
      <c r="H82" s="25"/>
      <c r="I82" s="7"/>
    </row>
    <row r="83" spans="1:9" ht="13.5">
      <c r="A83" s="5">
        <v>20</v>
      </c>
      <c r="B83" s="22" t="s">
        <v>32</v>
      </c>
      <c r="C83" s="30">
        <v>561334.5</v>
      </c>
      <c r="D83" s="19">
        <f>SUM(D84:D84)</f>
        <v>0</v>
      </c>
      <c r="E83" s="29">
        <f>(D83*100)/C83</f>
        <v>0</v>
      </c>
      <c r="F83" s="27">
        <v>1.05</v>
      </c>
      <c r="G83" s="7">
        <v>0</v>
      </c>
      <c r="H83" s="7">
        <v>0</v>
      </c>
      <c r="I83" s="7">
        <f>FLOOR(G83,0.00001)*D83</f>
        <v>0</v>
      </c>
    </row>
    <row r="84" spans="1:9" ht="13.5">
      <c r="A84" s="5"/>
      <c r="B84" s="22"/>
      <c r="C84" s="6" t="s">
        <v>19</v>
      </c>
      <c r="D84" s="19"/>
      <c r="E84" s="26"/>
      <c r="F84" s="27"/>
      <c r="G84" s="28"/>
      <c r="H84" s="25"/>
      <c r="I84" s="7"/>
    </row>
    <row r="85" spans="1:9" ht="13.5">
      <c r="A85" s="5"/>
      <c r="B85" s="22"/>
      <c r="C85" s="6"/>
      <c r="D85" s="19"/>
      <c r="E85" s="26"/>
      <c r="F85" s="27"/>
      <c r="G85" s="28"/>
      <c r="H85" s="25"/>
      <c r="I85" s="7"/>
    </row>
    <row r="86" spans="1:9" ht="13.5">
      <c r="A86" s="5">
        <v>21</v>
      </c>
      <c r="B86" s="22" t="s">
        <v>33</v>
      </c>
      <c r="C86" s="30">
        <v>388125.8</v>
      </c>
      <c r="D86" s="19">
        <f>SUM(D87:D87)</f>
        <v>0</v>
      </c>
      <c r="E86" s="29">
        <f>(D86*100)/C86</f>
        <v>0</v>
      </c>
      <c r="F86" s="27">
        <v>1.05</v>
      </c>
      <c r="G86" s="7">
        <v>0</v>
      </c>
      <c r="H86" s="7">
        <v>0</v>
      </c>
      <c r="I86" s="7">
        <f>FLOOR(G86,0.00001)*D86</f>
        <v>0</v>
      </c>
    </row>
    <row r="87" spans="1:9" ht="13.5">
      <c r="A87" s="5"/>
      <c r="B87" s="22"/>
      <c r="C87" s="6" t="s">
        <v>19</v>
      </c>
      <c r="D87" s="19"/>
      <c r="E87" s="26"/>
      <c r="F87" s="27"/>
      <c r="G87" s="28"/>
      <c r="H87" s="25"/>
      <c r="I87" s="7"/>
    </row>
    <row r="88" spans="1:9" ht="13.5">
      <c r="A88" s="5"/>
      <c r="B88" s="22"/>
      <c r="C88" s="6"/>
      <c r="D88" s="19"/>
      <c r="E88" s="26"/>
      <c r="F88" s="27"/>
      <c r="G88" s="28"/>
      <c r="H88" s="25"/>
      <c r="I88" s="7"/>
    </row>
    <row r="89" spans="1:9" ht="13.5">
      <c r="A89" s="5">
        <v>22</v>
      </c>
      <c r="B89" s="22" t="s">
        <v>34</v>
      </c>
      <c r="C89" s="30">
        <v>876338.4</v>
      </c>
      <c r="D89" s="19">
        <f>SUM(D90:D90)</f>
        <v>0</v>
      </c>
      <c r="E89" s="29">
        <f>(D89*100)/C89</f>
        <v>0</v>
      </c>
      <c r="F89" s="27">
        <v>1.05</v>
      </c>
      <c r="G89" s="7">
        <v>0</v>
      </c>
      <c r="H89" s="7">
        <v>0</v>
      </c>
      <c r="I89" s="7">
        <f>FLOOR(G89,0.00001)*D89</f>
        <v>0</v>
      </c>
    </row>
    <row r="90" spans="1:9" ht="13.5">
      <c r="A90" s="5"/>
      <c r="B90" s="22"/>
      <c r="C90" s="6" t="s">
        <v>19</v>
      </c>
      <c r="D90" s="19"/>
      <c r="E90" s="26"/>
      <c r="F90" s="27"/>
      <c r="G90" s="28"/>
      <c r="H90" s="25"/>
      <c r="I90" s="7"/>
    </row>
    <row r="91" spans="1:9" ht="13.5">
      <c r="A91" s="5"/>
      <c r="B91" s="22"/>
      <c r="C91" s="6"/>
      <c r="D91" s="19"/>
      <c r="E91" s="26"/>
      <c r="F91" s="27"/>
      <c r="G91" s="28"/>
      <c r="H91" s="25"/>
      <c r="I91" s="7"/>
    </row>
    <row r="92" spans="1:9" ht="13.5">
      <c r="A92" s="11"/>
      <c r="B92" s="14" t="s">
        <v>14</v>
      </c>
      <c r="C92" s="31">
        <f>SUM(C74:C91)</f>
        <v>4777385.5</v>
      </c>
      <c r="D92" s="35">
        <f>SUM(D75,D77,D80,D83,D86,D89)</f>
        <v>38000</v>
      </c>
      <c r="E92" s="23">
        <f>(D92*100)/C92</f>
        <v>0.7954141444101591</v>
      </c>
      <c r="F92" s="18"/>
      <c r="G92" s="18"/>
      <c r="H92" s="12"/>
      <c r="I92" s="24">
        <f>SUM(I74:I91)</f>
        <v>39900</v>
      </c>
    </row>
    <row r="93" ht="12.75">
      <c r="C93" s="13"/>
    </row>
    <row r="94" spans="1:9" ht="13.5">
      <c r="A94" s="36" t="s">
        <v>35</v>
      </c>
      <c r="B94" s="37"/>
      <c r="C94" s="37"/>
      <c r="D94" s="37"/>
      <c r="E94" s="37"/>
      <c r="F94" s="37"/>
      <c r="G94" s="37"/>
      <c r="H94" s="37"/>
      <c r="I94" s="38"/>
    </row>
    <row r="95" spans="1:9" ht="13.5">
      <c r="A95" s="9"/>
      <c r="B95" s="9"/>
      <c r="C95" s="9"/>
      <c r="D95" s="9"/>
      <c r="E95" s="9"/>
      <c r="F95" s="9"/>
      <c r="G95" s="9"/>
      <c r="H95" s="9"/>
      <c r="I95" s="10"/>
    </row>
    <row r="96" spans="1:9" ht="13.5">
      <c r="A96" s="5">
        <v>23</v>
      </c>
      <c r="B96" s="22" t="s">
        <v>36</v>
      </c>
      <c r="C96" s="30">
        <v>1543973</v>
      </c>
      <c r="D96" s="19">
        <f>SUM(D97:D97)</f>
        <v>0</v>
      </c>
      <c r="E96" s="29">
        <f>(D96*100)/C96</f>
        <v>0</v>
      </c>
      <c r="F96" s="27">
        <v>1.05</v>
      </c>
      <c r="G96" s="7">
        <v>0</v>
      </c>
      <c r="H96" s="7">
        <v>0</v>
      </c>
      <c r="I96" s="7">
        <f>FLOOR(G96,0.00001)*D96</f>
        <v>0</v>
      </c>
    </row>
    <row r="97" spans="1:9" ht="13.5">
      <c r="A97" s="5"/>
      <c r="B97" s="22"/>
      <c r="C97" s="6" t="s">
        <v>19</v>
      </c>
      <c r="D97" s="19"/>
      <c r="E97" s="26"/>
      <c r="F97" s="27"/>
      <c r="G97" s="28"/>
      <c r="H97" s="25"/>
      <c r="I97" s="7"/>
    </row>
    <row r="98" spans="1:9" ht="13.5">
      <c r="A98" s="5"/>
      <c r="B98" s="22"/>
      <c r="C98" s="6"/>
      <c r="D98" s="19"/>
      <c r="E98" s="26"/>
      <c r="F98" s="27"/>
      <c r="G98" s="28"/>
      <c r="H98" s="25"/>
      <c r="I98" s="7"/>
    </row>
    <row r="99" spans="1:9" ht="13.5">
      <c r="A99" s="5">
        <v>24</v>
      </c>
      <c r="B99" s="22" t="s">
        <v>37</v>
      </c>
      <c r="C99" s="30">
        <v>1653739</v>
      </c>
      <c r="D99" s="19">
        <f>SUM(D100:D100)</f>
        <v>0</v>
      </c>
      <c r="E99" s="29">
        <f>(D99*100)/C99</f>
        <v>0</v>
      </c>
      <c r="F99" s="27">
        <v>1.05</v>
      </c>
      <c r="G99" s="7">
        <v>0</v>
      </c>
      <c r="H99" s="7">
        <v>0</v>
      </c>
      <c r="I99" s="7">
        <f>FLOOR(G99,0.00001)*D99</f>
        <v>0</v>
      </c>
    </row>
    <row r="100" spans="1:9" ht="13.5">
      <c r="A100" s="5"/>
      <c r="B100" s="22"/>
      <c r="C100" s="6" t="s">
        <v>19</v>
      </c>
      <c r="D100" s="19"/>
      <c r="E100" s="26"/>
      <c r="F100" s="27"/>
      <c r="G100" s="28"/>
      <c r="H100" s="25"/>
      <c r="I100" s="7"/>
    </row>
    <row r="101" spans="1:9" ht="13.5">
      <c r="A101" s="5"/>
      <c r="B101" s="22"/>
      <c r="C101" s="6"/>
      <c r="D101" s="19"/>
      <c r="E101" s="26"/>
      <c r="F101" s="27"/>
      <c r="G101" s="28"/>
      <c r="H101" s="25"/>
      <c r="I101" s="7"/>
    </row>
    <row r="102" spans="1:9" ht="13.5">
      <c r="A102" s="5">
        <v>25</v>
      </c>
      <c r="B102" s="22" t="s">
        <v>38</v>
      </c>
      <c r="C102" s="30">
        <v>668895</v>
      </c>
      <c r="D102" s="19">
        <f>SUM(D103:D103)</f>
        <v>0</v>
      </c>
      <c r="E102" s="29">
        <f>(D102*100)/C102</f>
        <v>0</v>
      </c>
      <c r="F102" s="27">
        <v>1.05</v>
      </c>
      <c r="G102" s="7">
        <v>0</v>
      </c>
      <c r="H102" s="7">
        <v>0</v>
      </c>
      <c r="I102" s="7">
        <f>FLOOR(G102,0.00001)*D102</f>
        <v>0</v>
      </c>
    </row>
    <row r="103" spans="1:9" ht="13.5">
      <c r="A103" s="5"/>
      <c r="B103" s="22"/>
      <c r="C103" s="6" t="s">
        <v>19</v>
      </c>
      <c r="D103" s="19"/>
      <c r="E103" s="26"/>
      <c r="F103" s="27"/>
      <c r="G103" s="28"/>
      <c r="H103" s="25"/>
      <c r="I103" s="7"/>
    </row>
    <row r="104" spans="1:9" ht="13.5">
      <c r="A104" s="5"/>
      <c r="B104" s="22"/>
      <c r="C104" s="6"/>
      <c r="D104" s="19"/>
      <c r="E104" s="26"/>
      <c r="F104" s="27"/>
      <c r="G104" s="28"/>
      <c r="H104" s="25"/>
      <c r="I104" s="7"/>
    </row>
    <row r="105" spans="1:9" ht="13.5">
      <c r="A105" s="5">
        <v>26</v>
      </c>
      <c r="B105" s="22" t="s">
        <v>39</v>
      </c>
      <c r="C105" s="30">
        <v>137869</v>
      </c>
      <c r="D105" s="19">
        <f>SUM(D106:D106)</f>
        <v>0</v>
      </c>
      <c r="E105" s="29">
        <f>(D105*100)/C105</f>
        <v>0</v>
      </c>
      <c r="F105" s="27">
        <v>1.05</v>
      </c>
      <c r="G105" s="7">
        <v>0</v>
      </c>
      <c r="H105" s="7">
        <v>0</v>
      </c>
      <c r="I105" s="7">
        <f>FLOOR(G105,0.00001)*D105</f>
        <v>0</v>
      </c>
    </row>
    <row r="106" spans="1:9" ht="13.5">
      <c r="A106" s="5"/>
      <c r="B106" s="22"/>
      <c r="C106" s="6" t="s">
        <v>19</v>
      </c>
      <c r="D106" s="19"/>
      <c r="E106" s="26"/>
      <c r="F106" s="27"/>
      <c r="G106" s="28"/>
      <c r="H106" s="25"/>
      <c r="I106" s="7"/>
    </row>
    <row r="107" spans="1:9" ht="13.5">
      <c r="A107" s="5"/>
      <c r="B107" s="22"/>
      <c r="C107" s="6"/>
      <c r="D107" s="19"/>
      <c r="E107" s="26"/>
      <c r="F107" s="27"/>
      <c r="G107" s="28"/>
      <c r="H107" s="25"/>
      <c r="I107" s="7"/>
    </row>
    <row r="108" spans="1:9" ht="13.5">
      <c r="A108" s="5">
        <v>27</v>
      </c>
      <c r="B108" s="22" t="s">
        <v>40</v>
      </c>
      <c r="C108" s="30">
        <v>995504</v>
      </c>
      <c r="D108" s="19">
        <f>SUM(D109:D109)</f>
        <v>0</v>
      </c>
      <c r="E108" s="29">
        <f>(D108*100)/C108</f>
        <v>0</v>
      </c>
      <c r="F108" s="27">
        <v>1.05</v>
      </c>
      <c r="G108" s="7">
        <v>0</v>
      </c>
      <c r="H108" s="7">
        <v>0</v>
      </c>
      <c r="I108" s="7">
        <f>FLOOR(G108,0.00001)*D108</f>
        <v>0</v>
      </c>
    </row>
    <row r="109" spans="1:9" ht="13.5">
      <c r="A109" s="5"/>
      <c r="B109" s="22"/>
      <c r="C109" s="6" t="s">
        <v>19</v>
      </c>
      <c r="D109" s="19"/>
      <c r="E109" s="26"/>
      <c r="F109" s="27"/>
      <c r="G109" s="28"/>
      <c r="H109" s="25"/>
      <c r="I109" s="7"/>
    </row>
    <row r="110" spans="1:9" ht="13.5">
      <c r="A110" s="5"/>
      <c r="B110" s="22"/>
      <c r="C110" s="6"/>
      <c r="D110" s="19"/>
      <c r="E110" s="26"/>
      <c r="F110" s="27"/>
      <c r="G110" s="28"/>
      <c r="H110" s="25"/>
      <c r="I110" s="7"/>
    </row>
    <row r="111" spans="1:9" ht="13.5">
      <c r="A111" s="11"/>
      <c r="B111" s="14" t="s">
        <v>14</v>
      </c>
      <c r="C111" s="31">
        <f>SUM(C96:C110)</f>
        <v>4999980</v>
      </c>
      <c r="D111" s="17">
        <f>SUM(D96,D99,D102,D105,D108)</f>
        <v>0</v>
      </c>
      <c r="E111" s="23">
        <f>(D111*100)/C111</f>
        <v>0</v>
      </c>
      <c r="F111" s="18"/>
      <c r="G111" s="18"/>
      <c r="H111" s="12"/>
      <c r="I111" s="24">
        <f>SUM(I96:I110)</f>
        <v>0</v>
      </c>
    </row>
    <row r="112" ht="12.75">
      <c r="C112" s="13"/>
    </row>
    <row r="113" spans="1:9" ht="13.5">
      <c r="A113" s="15"/>
      <c r="B113" s="14" t="s">
        <v>12</v>
      </c>
      <c r="C113" s="31">
        <f>SUM(C34,C50,C57,C70,C92,C111)</f>
        <v>21204473.8</v>
      </c>
      <c r="D113" s="35">
        <f>SUM(D34,D50,D57,D70,D92,D111)</f>
        <v>38000</v>
      </c>
      <c r="E113" s="23">
        <f>(D113*100)/C113</f>
        <v>0.17920746517180727</v>
      </c>
      <c r="F113" s="16"/>
      <c r="G113" s="16"/>
      <c r="H113" s="16"/>
      <c r="I113" s="24">
        <f>SUM(I34,I50,I57,I70,I92,I111)</f>
        <v>39900</v>
      </c>
    </row>
  </sheetData>
  <sheetProtection/>
  <mergeCells count="7">
    <mergeCell ref="A94:I94"/>
    <mergeCell ref="A2:I2"/>
    <mergeCell ref="A8:I8"/>
    <mergeCell ref="A36:I36"/>
    <mergeCell ref="A72:I72"/>
    <mergeCell ref="A52:I52"/>
    <mergeCell ref="A59:I5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2010-08-04T14:44:54Z</dcterms:modified>
  <cp:category/>
  <cp:version/>
  <cp:contentType/>
  <cp:contentStatus/>
</cp:coreProperties>
</file>