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6 Milho PEP" sheetId="1" r:id="rId1"/>
  </sheets>
  <definedNames/>
  <calcPr fullCalcOnLoad="1"/>
</workbook>
</file>

<file path=xl/sharedStrings.xml><?xml version="1.0" encoding="utf-8"?>
<sst xmlns="http://schemas.openxmlformats.org/spreadsheetml/2006/main" count="95" uniqueCount="49">
  <si>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</si>
  <si>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</si>
  <si>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</si>
  <si>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</si>
  <si>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</si>
  <si>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</si>
  <si>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</si>
  <si>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</si>
  <si>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</si>
  <si>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</si>
  <si>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</si>
  <si>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</si>
  <si>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</si>
  <si>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</si>
  <si>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</si>
  <si>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</si>
  <si>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</si>
  <si>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</si>
  <si>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</si>
  <si>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</si>
  <si>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BBSB</t>
  </si>
  <si>
    <t>BNM</t>
  </si>
  <si>
    <t>BCML</t>
  </si>
  <si>
    <t>BMCG</t>
  </si>
  <si>
    <t>DF/GO</t>
  </si>
  <si>
    <t>BMR</t>
  </si>
  <si>
    <t>BHCP</t>
  </si>
  <si>
    <t>BBM GO</t>
  </si>
  <si>
    <t>BBM UB</t>
  </si>
  <si>
    <t>BBM SP</t>
  </si>
  <si>
    <t>BBM CE</t>
  </si>
  <si>
    <t>MG</t>
  </si>
  <si>
    <t>BCMM</t>
  </si>
  <si>
    <t>BBM MS</t>
  </si>
  <si>
    <t>MT - Região 1</t>
  </si>
  <si>
    <t>BMCS</t>
  </si>
  <si>
    <t>BBM PR</t>
  </si>
  <si>
    <t>MT - Região 2</t>
  </si>
  <si>
    <t>MT - Região 3</t>
  </si>
  <si>
    <t>MT - Região 4</t>
  </si>
  <si>
    <t>MT - Região 5</t>
  </si>
  <si>
    <t>MT - Região 6</t>
  </si>
  <si>
    <t>BCSP</t>
  </si>
  <si>
    <t>PR - Região 1</t>
  </si>
  <si>
    <t>PR - Região 2</t>
  </si>
  <si>
    <t xml:space="preserve">    AVISO DE LEILÃO DE PRÊMIO PARA O ESCOAMENTO DE MILHO EM GRÃOS – PEP - N.º 116/10 - 17/06/2010</t>
  </si>
  <si>
    <t>MS - Região 1</t>
  </si>
  <si>
    <t>MS - Região 2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</si>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</sst>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0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7"/>
  <sheetViews>
    <sheetView tabSelected="1" zoomScalePageLayoutView="0" workbookViewId="0" topLeftCell="A1">
      <selection activeCell="G86" sqref="G8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8515625" style="0" customWidth="1"/>
    <col min="4" max="4" width="16.57421875" style="0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45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130000000</v>
      </c>
      <c r="D10" s="21">
        <f>SUM(D11:D19)</f>
        <v>130000000</v>
      </c>
      <c r="E10" s="28">
        <f>(D10*100)/C10</f>
        <v>100</v>
      </c>
      <c r="F10" s="30">
        <v>0.082</v>
      </c>
      <c r="G10" s="30">
        <v>0.0758</v>
      </c>
      <c r="H10" s="32">
        <f>(G10*100)/F10-100</f>
        <v>-7.560975609756085</v>
      </c>
      <c r="I10" s="7">
        <f>FLOOR(G10,0.00001)*D10</f>
        <v>9854000</v>
      </c>
    </row>
    <row r="11" spans="1:9" ht="13.5">
      <c r="A11" s="5"/>
      <c r="B11" s="29"/>
      <c r="C11" s="31" t="s">
        <v>21</v>
      </c>
      <c r="D11" s="21">
        <v>3700000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32</v>
      </c>
      <c r="D12" s="21">
        <v>70000000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25</v>
      </c>
      <c r="D13" s="21">
        <v>1000000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20</v>
      </c>
      <c r="D14" s="21">
        <v>8291000</v>
      </c>
      <c r="E14" s="28"/>
      <c r="F14" s="30"/>
      <c r="G14" s="30"/>
      <c r="H14" s="7"/>
      <c r="I14" s="7"/>
    </row>
    <row r="15" spans="1:9" ht="13.5">
      <c r="A15" s="5"/>
      <c r="B15" s="29"/>
      <c r="C15" s="31" t="s">
        <v>26</v>
      </c>
      <c r="D15" s="21">
        <v>320000</v>
      </c>
      <c r="E15" s="28"/>
      <c r="F15" s="30"/>
      <c r="G15" s="30"/>
      <c r="H15" s="7"/>
      <c r="I15" s="7"/>
    </row>
    <row r="16" spans="1:9" ht="13.5">
      <c r="A16" s="5"/>
      <c r="B16" s="29"/>
      <c r="C16" s="31" t="s">
        <v>36</v>
      </c>
      <c r="D16" s="21">
        <v>6000000</v>
      </c>
      <c r="E16" s="28"/>
      <c r="F16" s="30"/>
      <c r="G16" s="30"/>
      <c r="H16" s="7"/>
      <c r="I16" s="7"/>
    </row>
    <row r="17" spans="1:9" ht="13.5">
      <c r="A17" s="5"/>
      <c r="B17" s="29"/>
      <c r="C17" s="31" t="s">
        <v>27</v>
      </c>
      <c r="D17" s="21">
        <v>15573000</v>
      </c>
      <c r="E17" s="28"/>
      <c r="F17" s="30"/>
      <c r="G17" s="30"/>
      <c r="H17" s="7"/>
      <c r="I17" s="7"/>
    </row>
    <row r="18" spans="1:9" ht="13.5">
      <c r="A18" s="5"/>
      <c r="B18" s="29"/>
      <c r="C18" s="31" t="s">
        <v>28</v>
      </c>
      <c r="D18" s="21">
        <v>24388000</v>
      </c>
      <c r="E18" s="28"/>
      <c r="F18" s="30"/>
      <c r="G18" s="30"/>
      <c r="H18" s="7"/>
      <c r="I18" s="7"/>
    </row>
    <row r="19" spans="1:9" ht="13.5">
      <c r="A19" s="5"/>
      <c r="B19" s="29"/>
      <c r="C19" s="31" t="s">
        <v>30</v>
      </c>
      <c r="D19" s="21">
        <v>728000</v>
      </c>
      <c r="E19" s="28"/>
      <c r="F19" s="30"/>
      <c r="G19" s="30"/>
      <c r="H19" s="7"/>
      <c r="I19" s="7"/>
    </row>
    <row r="20" spans="1:9" ht="13.5">
      <c r="A20" s="5"/>
      <c r="B20" s="29"/>
      <c r="C20" s="31"/>
      <c r="D20" s="21"/>
      <c r="E20" s="28"/>
      <c r="F20" s="30"/>
      <c r="G20" s="7"/>
      <c r="H20" s="7"/>
      <c r="I20" s="7"/>
    </row>
    <row r="21" spans="1:9" ht="13.5">
      <c r="A21" s="5">
        <v>2</v>
      </c>
      <c r="B21" s="29" t="s">
        <v>31</v>
      </c>
      <c r="C21" s="6">
        <v>70000000</v>
      </c>
      <c r="D21" s="21">
        <f>SUM(D22:D28)</f>
        <v>53842000</v>
      </c>
      <c r="E21" s="28">
        <f>(D21*100)/C21</f>
        <v>76.91714285714286</v>
      </c>
      <c r="F21" s="30">
        <v>0.077</v>
      </c>
      <c r="G21" s="30">
        <v>0.077</v>
      </c>
      <c r="H21" s="32">
        <f>(G21*100)/F21-100</f>
        <v>0</v>
      </c>
      <c r="I21" s="7">
        <f>FLOOR(G21,0.00001)*D21</f>
        <v>4145834.0000000005</v>
      </c>
    </row>
    <row r="22" spans="1:9" ht="13.5">
      <c r="A22" s="5"/>
      <c r="B22" s="29"/>
      <c r="C22" s="31" t="s">
        <v>23</v>
      </c>
      <c r="D22" s="21">
        <v>4000000</v>
      </c>
      <c r="E22" s="28"/>
      <c r="F22" s="30"/>
      <c r="G22" s="7"/>
      <c r="H22" s="7"/>
      <c r="I22" s="7"/>
    </row>
    <row r="23" spans="1:9" ht="13.5">
      <c r="A23" s="5"/>
      <c r="B23" s="29"/>
      <c r="C23" s="31" t="s">
        <v>21</v>
      </c>
      <c r="D23" s="21">
        <v>152000</v>
      </c>
      <c r="E23" s="28"/>
      <c r="F23" s="30"/>
      <c r="G23" s="7"/>
      <c r="H23" s="7"/>
      <c r="I23" s="7"/>
    </row>
    <row r="24" spans="1:9" ht="13.5">
      <c r="A24" s="5"/>
      <c r="B24" s="29"/>
      <c r="C24" s="31" t="s">
        <v>32</v>
      </c>
      <c r="D24" s="21">
        <v>1000000</v>
      </c>
      <c r="E24" s="28"/>
      <c r="F24" s="30"/>
      <c r="G24" s="7"/>
      <c r="H24" s="7"/>
      <c r="I24" s="7"/>
    </row>
    <row r="25" spans="1:9" ht="13.5">
      <c r="A25" s="5"/>
      <c r="B25" s="29"/>
      <c r="C25" s="31" t="s">
        <v>25</v>
      </c>
      <c r="D25" s="21">
        <v>6620000</v>
      </c>
      <c r="E25" s="28"/>
      <c r="F25" s="30"/>
      <c r="G25" s="7"/>
      <c r="H25" s="7"/>
      <c r="I25" s="7"/>
    </row>
    <row r="26" spans="1:9" ht="13.5">
      <c r="A26" s="5"/>
      <c r="B26" s="29"/>
      <c r="C26" s="31" t="s">
        <v>26</v>
      </c>
      <c r="D26" s="21">
        <v>3670000</v>
      </c>
      <c r="E26" s="28"/>
      <c r="F26" s="30"/>
      <c r="G26" s="7"/>
      <c r="H26" s="7"/>
      <c r="I26" s="7"/>
    </row>
    <row r="27" spans="1:9" ht="13.5">
      <c r="A27" s="5"/>
      <c r="B27" s="29"/>
      <c r="C27" s="31" t="s">
        <v>36</v>
      </c>
      <c r="D27" s="21">
        <v>23000000</v>
      </c>
      <c r="E27" s="28"/>
      <c r="F27" s="30"/>
      <c r="G27" s="7"/>
      <c r="H27" s="7"/>
      <c r="I27" s="7"/>
    </row>
    <row r="28" spans="1:9" ht="13.5">
      <c r="A28" s="5"/>
      <c r="B28" s="29"/>
      <c r="C28" s="31" t="s">
        <v>28</v>
      </c>
      <c r="D28" s="21">
        <v>15400000</v>
      </c>
      <c r="E28" s="28"/>
      <c r="F28" s="30"/>
      <c r="G28" s="7"/>
      <c r="H28" s="7"/>
      <c r="I28" s="7"/>
    </row>
    <row r="29" spans="1:9" ht="13.5">
      <c r="A29" s="5"/>
      <c r="B29" s="29"/>
      <c r="C29" s="31"/>
      <c r="D29" s="21"/>
      <c r="E29" s="28"/>
      <c r="F29" s="30"/>
      <c r="G29" s="7"/>
      <c r="H29" s="7"/>
      <c r="I29" s="7"/>
    </row>
    <row r="30" spans="1:9" ht="13.5">
      <c r="A30" s="5">
        <v>3</v>
      </c>
      <c r="B30" s="29" t="s">
        <v>46</v>
      </c>
      <c r="C30" s="6">
        <v>20000000</v>
      </c>
      <c r="D30" s="21">
        <f>SUM(D31:D32)</f>
        <v>14000000</v>
      </c>
      <c r="E30" s="28">
        <f>(D30*100)/C30</f>
        <v>70</v>
      </c>
      <c r="F30" s="30">
        <v>0.092</v>
      </c>
      <c r="G30" s="30">
        <v>0.092</v>
      </c>
      <c r="H30" s="32">
        <f>(G30*100)/F30-100</f>
        <v>0</v>
      </c>
      <c r="I30" s="7">
        <f>FLOOR(G30,0.00001)*D30</f>
        <v>1288000.0000000002</v>
      </c>
    </row>
    <row r="31" spans="1:9" ht="13.5">
      <c r="A31" s="5"/>
      <c r="B31" s="29"/>
      <c r="C31" s="31" t="s">
        <v>32</v>
      </c>
      <c r="D31" s="21">
        <v>5000000</v>
      </c>
      <c r="E31" s="28"/>
      <c r="F31" s="30"/>
      <c r="G31" s="7"/>
      <c r="H31" s="7"/>
      <c r="I31" s="7"/>
    </row>
    <row r="32" spans="1:9" ht="13.5">
      <c r="A32" s="5"/>
      <c r="B32" s="29"/>
      <c r="C32" s="31" t="s">
        <v>33</v>
      </c>
      <c r="D32" s="21">
        <v>9000000</v>
      </c>
      <c r="E32" s="28"/>
      <c r="F32" s="30"/>
      <c r="G32" s="7"/>
      <c r="H32" s="7"/>
      <c r="I32" s="7"/>
    </row>
    <row r="33" spans="1:9" ht="13.5">
      <c r="A33" s="5"/>
      <c r="B33" s="29"/>
      <c r="C33" s="31"/>
      <c r="D33" s="21"/>
      <c r="E33" s="28"/>
      <c r="F33" s="30"/>
      <c r="G33" s="7"/>
      <c r="H33" s="7"/>
      <c r="I33" s="7"/>
    </row>
    <row r="34" spans="1:9" ht="13.5">
      <c r="A34" s="5">
        <v>4</v>
      </c>
      <c r="B34" s="29" t="s">
        <v>47</v>
      </c>
      <c r="C34" s="6">
        <v>60000000</v>
      </c>
      <c r="D34" s="21">
        <f>SUM(D35:D35)</f>
        <v>44000000</v>
      </c>
      <c r="E34" s="28">
        <f>(D34*100)/C34</f>
        <v>73.33333333333333</v>
      </c>
      <c r="F34" s="30">
        <v>0.077</v>
      </c>
      <c r="G34" s="30">
        <v>0.077</v>
      </c>
      <c r="H34" s="32">
        <f>(G34*100)/F34-100</f>
        <v>0</v>
      </c>
      <c r="I34" s="7">
        <f>FLOOR(G34,0.00001)*D34</f>
        <v>3388000.0000000005</v>
      </c>
    </row>
    <row r="35" spans="1:9" ht="13.5">
      <c r="A35" s="5"/>
      <c r="B35" s="29"/>
      <c r="C35" s="31" t="s">
        <v>32</v>
      </c>
      <c r="D35" s="21">
        <v>44000000</v>
      </c>
      <c r="E35" s="28"/>
      <c r="F35" s="30"/>
      <c r="G35" s="7"/>
      <c r="H35" s="7"/>
      <c r="I35" s="7"/>
    </row>
    <row r="36" spans="1:9" ht="13.5">
      <c r="A36" s="5"/>
      <c r="B36" s="29"/>
      <c r="C36" s="31"/>
      <c r="D36" s="21"/>
      <c r="E36" s="28"/>
      <c r="F36" s="30"/>
      <c r="G36" s="7"/>
      <c r="H36" s="7"/>
      <c r="I36" s="7"/>
    </row>
    <row r="37" spans="1:9" ht="13.5">
      <c r="A37" s="5">
        <v>5</v>
      </c>
      <c r="B37" s="29" t="s">
        <v>34</v>
      </c>
      <c r="C37" s="6">
        <v>165000000</v>
      </c>
      <c r="D37" s="21">
        <f>SUM(D38:D46)</f>
        <v>165000000</v>
      </c>
      <c r="E37" s="28">
        <f>(D37*100)/C37</f>
        <v>100</v>
      </c>
      <c r="F37" s="30">
        <v>0.114</v>
      </c>
      <c r="G37" s="30">
        <v>0.106</v>
      </c>
      <c r="H37" s="32">
        <f>(G37*100)/F37-100</f>
        <v>-7.017543859649123</v>
      </c>
      <c r="I37" s="7">
        <f>FLOOR(G37,0.00001)*D37</f>
        <v>17490000</v>
      </c>
    </row>
    <row r="38" spans="1:9" ht="13.5">
      <c r="A38" s="5"/>
      <c r="B38" s="29"/>
      <c r="C38" s="31" t="s">
        <v>42</v>
      </c>
      <c r="D38" s="21">
        <v>12800000</v>
      </c>
      <c r="E38" s="28"/>
      <c r="F38" s="30"/>
      <c r="G38" s="30"/>
      <c r="H38" s="32"/>
      <c r="I38" s="7"/>
    </row>
    <row r="39" spans="1:9" ht="13.5">
      <c r="A39" s="5"/>
      <c r="B39" s="29"/>
      <c r="C39" s="31" t="s">
        <v>35</v>
      </c>
      <c r="D39" s="21">
        <v>1500000</v>
      </c>
      <c r="E39" s="28"/>
      <c r="F39" s="30"/>
      <c r="G39" s="7"/>
      <c r="H39" s="7"/>
      <c r="I39" s="7"/>
    </row>
    <row r="40" spans="1:9" ht="13.5">
      <c r="A40" s="5"/>
      <c r="B40" s="29"/>
      <c r="C40" s="31" t="s">
        <v>21</v>
      </c>
      <c r="D40" s="21">
        <v>825000</v>
      </c>
      <c r="E40" s="28"/>
      <c r="F40" s="30"/>
      <c r="G40" s="7"/>
      <c r="H40" s="7"/>
      <c r="I40" s="7"/>
    </row>
    <row r="41" spans="1:9" ht="13.5">
      <c r="A41" s="5"/>
      <c r="B41" s="29"/>
      <c r="C41" s="31" t="s">
        <v>22</v>
      </c>
      <c r="D41" s="21">
        <v>3000000</v>
      </c>
      <c r="E41" s="28"/>
      <c r="F41" s="30"/>
      <c r="G41" s="7"/>
      <c r="H41" s="7"/>
      <c r="I41" s="7"/>
    </row>
    <row r="42" spans="1:9" ht="13.5">
      <c r="A42" s="5"/>
      <c r="B42" s="29"/>
      <c r="C42" s="31" t="s">
        <v>33</v>
      </c>
      <c r="D42" s="21">
        <v>18875000</v>
      </c>
      <c r="E42" s="28"/>
      <c r="F42" s="30"/>
      <c r="G42" s="7"/>
      <c r="H42" s="7"/>
      <c r="I42" s="7"/>
    </row>
    <row r="43" spans="1:9" ht="13.5">
      <c r="A43" s="5"/>
      <c r="B43" s="29"/>
      <c r="C43" s="31" t="s">
        <v>36</v>
      </c>
      <c r="D43" s="21">
        <v>114000000</v>
      </c>
      <c r="E43" s="28"/>
      <c r="F43" s="30"/>
      <c r="G43" s="7"/>
      <c r="H43" s="7"/>
      <c r="I43" s="7"/>
    </row>
    <row r="44" spans="1:9" ht="13.5">
      <c r="A44" s="5"/>
      <c r="B44" s="29"/>
      <c r="C44" s="31" t="s">
        <v>27</v>
      </c>
      <c r="D44" s="21">
        <v>3000000</v>
      </c>
      <c r="E44" s="28"/>
      <c r="F44" s="30"/>
      <c r="G44" s="7"/>
      <c r="H44" s="7"/>
      <c r="I44" s="7"/>
    </row>
    <row r="45" spans="1:9" ht="13.5">
      <c r="A45" s="5"/>
      <c r="B45" s="29"/>
      <c r="C45" s="31" t="s">
        <v>28</v>
      </c>
      <c r="D45" s="21">
        <v>8000000</v>
      </c>
      <c r="E45" s="28"/>
      <c r="F45" s="30"/>
      <c r="G45" s="7"/>
      <c r="H45" s="7"/>
      <c r="I45" s="7"/>
    </row>
    <row r="46" spans="1:9" ht="13.5">
      <c r="A46" s="5"/>
      <c r="B46" s="29"/>
      <c r="C46" s="31" t="s">
        <v>29</v>
      </c>
      <c r="D46" s="21">
        <v>3000000</v>
      </c>
      <c r="E46" s="28"/>
      <c r="F46" s="30"/>
      <c r="G46" s="7"/>
      <c r="H46" s="7"/>
      <c r="I46" s="7"/>
    </row>
    <row r="47" spans="1:9" ht="13.5">
      <c r="A47" s="5"/>
      <c r="B47" s="29"/>
      <c r="C47" s="31"/>
      <c r="D47" s="21"/>
      <c r="E47" s="28"/>
      <c r="F47" s="30"/>
      <c r="G47" s="7"/>
      <c r="H47" s="7"/>
      <c r="I47" s="7"/>
    </row>
    <row r="48" spans="1:9" ht="13.5">
      <c r="A48" s="5">
        <v>6</v>
      </c>
      <c r="B48" s="29" t="s">
        <v>37</v>
      </c>
      <c r="C48" s="6">
        <v>115000000</v>
      </c>
      <c r="D48" s="21">
        <f>SUM(D49:D51)</f>
        <v>115000000</v>
      </c>
      <c r="E48" s="28">
        <f>(D48*100)/C48</f>
        <v>100</v>
      </c>
      <c r="F48" s="30">
        <v>0.104</v>
      </c>
      <c r="G48" s="30">
        <v>0.0854</v>
      </c>
      <c r="H48" s="32">
        <f>(G48*100)/F48-100</f>
        <v>-17.884615384615373</v>
      </c>
      <c r="I48" s="7">
        <f>FLOOR(G48,0.00001)*D48</f>
        <v>9821000</v>
      </c>
    </row>
    <row r="49" spans="1:9" ht="13.5">
      <c r="A49" s="5"/>
      <c r="B49" s="29"/>
      <c r="C49" s="31" t="s">
        <v>42</v>
      </c>
      <c r="D49" s="21">
        <v>34000000</v>
      </c>
      <c r="E49" s="28"/>
      <c r="F49" s="30"/>
      <c r="G49" s="7"/>
      <c r="H49" s="7"/>
      <c r="I49" s="7"/>
    </row>
    <row r="50" spans="1:9" ht="13.5">
      <c r="A50" s="5"/>
      <c r="B50" s="29"/>
      <c r="C50" s="31" t="s">
        <v>36</v>
      </c>
      <c r="D50" s="21">
        <v>79000000</v>
      </c>
      <c r="E50" s="28"/>
      <c r="F50" s="30"/>
      <c r="G50" s="7"/>
      <c r="H50" s="7"/>
      <c r="I50" s="7"/>
    </row>
    <row r="51" spans="1:9" ht="13.5">
      <c r="A51" s="5"/>
      <c r="B51" s="29"/>
      <c r="C51" s="31" t="s">
        <v>28</v>
      </c>
      <c r="D51" s="21">
        <v>2000000</v>
      </c>
      <c r="E51" s="28"/>
      <c r="F51" s="30"/>
      <c r="G51" s="7"/>
      <c r="H51" s="7"/>
      <c r="I51" s="7"/>
    </row>
    <row r="52" spans="1:9" ht="13.5">
      <c r="A52" s="5"/>
      <c r="B52" s="29"/>
      <c r="C52" s="31"/>
      <c r="D52" s="21"/>
      <c r="E52" s="28"/>
      <c r="F52" s="30"/>
      <c r="G52" s="7"/>
      <c r="H52" s="7"/>
      <c r="I52" s="7"/>
    </row>
    <row r="53" spans="1:9" ht="13.5">
      <c r="A53" s="5">
        <v>7</v>
      </c>
      <c r="B53" s="29" t="s">
        <v>38</v>
      </c>
      <c r="C53" s="6">
        <v>70000000</v>
      </c>
      <c r="D53" s="21">
        <f>SUM(D54:D59)</f>
        <v>70000000</v>
      </c>
      <c r="E53" s="28">
        <f>(D53*100)/C53</f>
        <v>100</v>
      </c>
      <c r="F53" s="30">
        <v>0.084</v>
      </c>
      <c r="G53" s="30">
        <v>0.084</v>
      </c>
      <c r="H53" s="32">
        <f>(G53*100)/F53-100</f>
        <v>0</v>
      </c>
      <c r="I53" s="7">
        <f>FLOOR(G53,0.00001)*D53</f>
        <v>5880000</v>
      </c>
    </row>
    <row r="54" spans="1:9" ht="13.5">
      <c r="A54" s="5"/>
      <c r="B54" s="29"/>
      <c r="C54" s="31" t="s">
        <v>42</v>
      </c>
      <c r="D54" s="21">
        <v>8000000</v>
      </c>
      <c r="E54" s="28"/>
      <c r="F54" s="30"/>
      <c r="G54" s="30"/>
      <c r="H54" s="32"/>
      <c r="I54" s="7"/>
    </row>
    <row r="55" spans="1:9" ht="13.5">
      <c r="A55" s="5"/>
      <c r="B55" s="29"/>
      <c r="C55" s="31" t="s">
        <v>35</v>
      </c>
      <c r="D55" s="21">
        <v>2500000</v>
      </c>
      <c r="E55" s="28"/>
      <c r="F55" s="30"/>
      <c r="G55" s="7"/>
      <c r="H55" s="7"/>
      <c r="I55" s="7"/>
    </row>
    <row r="56" spans="1:9" ht="13.5">
      <c r="A56" s="5"/>
      <c r="B56" s="29"/>
      <c r="C56" s="31" t="s">
        <v>32</v>
      </c>
      <c r="D56" s="21">
        <v>1000000</v>
      </c>
      <c r="E56" s="28"/>
      <c r="F56" s="30"/>
      <c r="G56" s="7"/>
      <c r="H56" s="7"/>
      <c r="I56" s="7"/>
    </row>
    <row r="57" spans="1:9" ht="13.5">
      <c r="A57" s="5"/>
      <c r="B57" s="29"/>
      <c r="C57" s="31" t="s">
        <v>33</v>
      </c>
      <c r="D57" s="21">
        <v>5880000</v>
      </c>
      <c r="E57" s="28"/>
      <c r="F57" s="30"/>
      <c r="G57" s="7"/>
      <c r="H57" s="7"/>
      <c r="I57" s="7"/>
    </row>
    <row r="58" spans="1:9" ht="13.5">
      <c r="A58" s="5"/>
      <c r="B58" s="29"/>
      <c r="C58" s="31" t="s">
        <v>36</v>
      </c>
      <c r="D58" s="21">
        <v>46000000</v>
      </c>
      <c r="E58" s="28"/>
      <c r="F58" s="30"/>
      <c r="G58" s="7"/>
      <c r="H58" s="7"/>
      <c r="I58" s="7"/>
    </row>
    <row r="59" spans="1:9" ht="13.5">
      <c r="A59" s="5"/>
      <c r="B59" s="29"/>
      <c r="C59" s="31" t="s">
        <v>28</v>
      </c>
      <c r="D59" s="21">
        <v>6620000</v>
      </c>
      <c r="E59" s="28"/>
      <c r="F59" s="30"/>
      <c r="G59" s="7"/>
      <c r="H59" s="7"/>
      <c r="I59" s="7"/>
    </row>
    <row r="60" spans="1:9" ht="13.5">
      <c r="A60" s="5"/>
      <c r="B60" s="29"/>
      <c r="C60" s="31"/>
      <c r="D60" s="21"/>
      <c r="E60" s="28"/>
      <c r="F60" s="30"/>
      <c r="G60" s="7"/>
      <c r="H60" s="7"/>
      <c r="I60" s="7"/>
    </row>
    <row r="61" spans="1:9" ht="13.5">
      <c r="A61" s="5">
        <v>8</v>
      </c>
      <c r="B61" s="29" t="s">
        <v>39</v>
      </c>
      <c r="C61" s="6">
        <v>100000000</v>
      </c>
      <c r="D61" s="21">
        <f>SUM(D62:D67)</f>
        <v>78700000</v>
      </c>
      <c r="E61" s="28">
        <f>(D61*100)/C61</f>
        <v>78.7</v>
      </c>
      <c r="F61" s="30">
        <v>0.094</v>
      </c>
      <c r="G61" s="30">
        <v>0.094</v>
      </c>
      <c r="H61" s="32">
        <f>(G61*100)/F61-100</f>
        <v>0</v>
      </c>
      <c r="I61" s="7">
        <f>FLOOR(G61,0.00001)*D61</f>
        <v>7397800.000000001</v>
      </c>
    </row>
    <row r="62" spans="1:9" ht="13.5">
      <c r="A62" s="5"/>
      <c r="B62" s="29"/>
      <c r="C62" s="31" t="s">
        <v>35</v>
      </c>
      <c r="D62" s="21">
        <v>3000000</v>
      </c>
      <c r="E62" s="28"/>
      <c r="F62" s="30"/>
      <c r="G62" s="7"/>
      <c r="H62" s="7"/>
      <c r="I62" s="7"/>
    </row>
    <row r="63" spans="1:9" ht="13.5">
      <c r="A63" s="5"/>
      <c r="B63" s="29"/>
      <c r="C63" s="31" t="s">
        <v>20</v>
      </c>
      <c r="D63" s="21">
        <v>1000000</v>
      </c>
      <c r="E63" s="28"/>
      <c r="F63" s="30"/>
      <c r="G63" s="7"/>
      <c r="H63" s="7"/>
      <c r="I63" s="7"/>
    </row>
    <row r="64" spans="1:9" ht="13.5">
      <c r="A64" s="5"/>
      <c r="B64" s="29"/>
      <c r="C64" s="31" t="s">
        <v>36</v>
      </c>
      <c r="D64" s="21">
        <v>62200000</v>
      </c>
      <c r="E64" s="28"/>
      <c r="F64" s="30"/>
      <c r="G64" s="7"/>
      <c r="H64" s="7"/>
      <c r="I64" s="7"/>
    </row>
    <row r="65" spans="1:9" ht="13.5">
      <c r="A65" s="5"/>
      <c r="B65" s="29"/>
      <c r="C65" s="31" t="s">
        <v>27</v>
      </c>
      <c r="D65" s="21">
        <v>500000</v>
      </c>
      <c r="E65" s="28"/>
      <c r="F65" s="30"/>
      <c r="G65" s="7"/>
      <c r="H65" s="7"/>
      <c r="I65" s="7"/>
    </row>
    <row r="66" spans="1:9" ht="13.5">
      <c r="A66" s="5"/>
      <c r="B66" s="29"/>
      <c r="C66" s="31" t="s">
        <v>28</v>
      </c>
      <c r="D66" s="21">
        <v>7000000</v>
      </c>
      <c r="E66" s="28"/>
      <c r="F66" s="30"/>
      <c r="G66" s="7"/>
      <c r="H66" s="7"/>
      <c r="I66" s="7"/>
    </row>
    <row r="67" spans="1:9" ht="13.5">
      <c r="A67" s="5"/>
      <c r="B67" s="29"/>
      <c r="C67" s="31" t="s">
        <v>29</v>
      </c>
      <c r="D67" s="21">
        <v>5000000</v>
      </c>
      <c r="E67" s="28"/>
      <c r="F67" s="30"/>
      <c r="G67" s="7"/>
      <c r="H67" s="7"/>
      <c r="I67" s="7"/>
    </row>
    <row r="68" spans="1:9" ht="13.5">
      <c r="A68" s="5"/>
      <c r="B68" s="29"/>
      <c r="C68" s="31"/>
      <c r="D68" s="21"/>
      <c r="E68" s="28"/>
      <c r="F68" s="30"/>
      <c r="G68" s="7"/>
      <c r="H68" s="7"/>
      <c r="I68" s="7"/>
    </row>
    <row r="69" spans="1:9" ht="13.5">
      <c r="A69" s="5">
        <v>9</v>
      </c>
      <c r="B69" s="29" t="s">
        <v>40</v>
      </c>
      <c r="C69" s="6">
        <v>25000000</v>
      </c>
      <c r="D69" s="21">
        <f>SUM(D70:D70)</f>
        <v>0</v>
      </c>
      <c r="E69" s="28">
        <f>(D69*100)/C69</f>
        <v>0</v>
      </c>
      <c r="F69" s="30">
        <v>0.059</v>
      </c>
      <c r="G69" s="32">
        <v>0</v>
      </c>
      <c r="H69" s="32">
        <v>0</v>
      </c>
      <c r="I69" s="7">
        <f>FLOOR(G69,0.00001)*D69</f>
        <v>0</v>
      </c>
    </row>
    <row r="70" spans="1:9" ht="13.5">
      <c r="A70" s="5"/>
      <c r="B70" s="29"/>
      <c r="C70" s="31" t="s">
        <v>48</v>
      </c>
      <c r="D70" s="21"/>
      <c r="E70" s="28"/>
      <c r="F70" s="30"/>
      <c r="G70" s="7"/>
      <c r="H70" s="7"/>
      <c r="I70" s="7"/>
    </row>
    <row r="71" spans="1:9" ht="13.5">
      <c r="A71" s="5"/>
      <c r="B71" s="29"/>
      <c r="C71" s="31"/>
      <c r="D71" s="21"/>
      <c r="E71" s="28"/>
      <c r="F71" s="30"/>
      <c r="G71" s="7"/>
      <c r="H71" s="7"/>
      <c r="I71" s="7"/>
    </row>
    <row r="72" spans="1:9" ht="13.5">
      <c r="A72" s="5">
        <v>10</v>
      </c>
      <c r="B72" s="29" t="s">
        <v>41</v>
      </c>
      <c r="C72" s="6">
        <v>125000000</v>
      </c>
      <c r="D72" s="21">
        <f>SUM(D73:D76)</f>
        <v>120500000</v>
      </c>
      <c r="E72" s="28">
        <f>(D72*100)/C72</f>
        <v>96.4</v>
      </c>
      <c r="F72" s="30">
        <v>0.059</v>
      </c>
      <c r="G72" s="30">
        <v>0.059</v>
      </c>
      <c r="H72" s="32">
        <f>(G72*100)/F72-100</f>
        <v>0</v>
      </c>
      <c r="I72" s="7">
        <f>FLOOR(G72,0.00001)*D72</f>
        <v>7109500</v>
      </c>
    </row>
    <row r="73" spans="1:9" ht="13.5">
      <c r="A73" s="5"/>
      <c r="B73" s="29"/>
      <c r="C73" s="31" t="s">
        <v>42</v>
      </c>
      <c r="D73" s="21">
        <v>50500000</v>
      </c>
      <c r="E73" s="28"/>
      <c r="F73" s="30"/>
      <c r="G73" s="7"/>
      <c r="H73" s="7"/>
      <c r="I73" s="7"/>
    </row>
    <row r="74" spans="1:9" ht="13.5">
      <c r="A74" s="5"/>
      <c r="B74" s="29"/>
      <c r="C74" s="31" t="s">
        <v>21</v>
      </c>
      <c r="D74" s="21">
        <v>30000000</v>
      </c>
      <c r="E74" s="28"/>
      <c r="F74" s="30"/>
      <c r="G74" s="7"/>
      <c r="H74" s="7"/>
      <c r="I74" s="7"/>
    </row>
    <row r="75" spans="1:9" ht="13.5">
      <c r="A75" s="5"/>
      <c r="B75" s="29"/>
      <c r="C75" s="31" t="s">
        <v>32</v>
      </c>
      <c r="D75" s="21">
        <v>30000000</v>
      </c>
      <c r="E75" s="28"/>
      <c r="F75" s="30"/>
      <c r="G75" s="7"/>
      <c r="H75" s="7"/>
      <c r="I75" s="7"/>
    </row>
    <row r="76" spans="1:9" ht="13.5">
      <c r="A76" s="5"/>
      <c r="B76" s="29"/>
      <c r="C76" s="31" t="s">
        <v>33</v>
      </c>
      <c r="D76" s="21">
        <v>10000000</v>
      </c>
      <c r="E76" s="28"/>
      <c r="F76" s="30"/>
      <c r="G76" s="7"/>
      <c r="H76" s="7"/>
      <c r="I76" s="7"/>
    </row>
    <row r="77" spans="1:9" ht="13.5">
      <c r="A77" s="5"/>
      <c r="B77" s="29"/>
      <c r="C77" s="31"/>
      <c r="D77" s="21"/>
      <c r="E77" s="28"/>
      <c r="F77" s="30"/>
      <c r="G77" s="7"/>
      <c r="H77" s="7"/>
      <c r="I77" s="7"/>
    </row>
    <row r="78" spans="1:9" ht="13.5">
      <c r="A78" s="5">
        <v>11</v>
      </c>
      <c r="B78" s="29" t="s">
        <v>43</v>
      </c>
      <c r="C78" s="6">
        <v>80000000</v>
      </c>
      <c r="D78" s="21">
        <f>SUM(D79:D84)</f>
        <v>80000000</v>
      </c>
      <c r="E78" s="28">
        <f>(D78*100)/C78</f>
        <v>100</v>
      </c>
      <c r="F78" s="30">
        <v>0.062</v>
      </c>
      <c r="G78" s="30">
        <v>0.0575</v>
      </c>
      <c r="H78" s="32">
        <f>(G78*100)/F78-100</f>
        <v>-7.258064516129025</v>
      </c>
      <c r="I78" s="7">
        <f>FLOOR(G78,0.00001)*D78</f>
        <v>4600000</v>
      </c>
    </row>
    <row r="79" spans="1:9" ht="13.5">
      <c r="A79" s="5"/>
      <c r="B79" s="29"/>
      <c r="C79" s="31" t="s">
        <v>42</v>
      </c>
      <c r="D79" s="21">
        <v>15000000</v>
      </c>
      <c r="E79" s="28"/>
      <c r="F79" s="30"/>
      <c r="G79" s="7"/>
      <c r="H79" s="7"/>
      <c r="I79" s="7"/>
    </row>
    <row r="80" spans="1:9" ht="13.5">
      <c r="A80" s="5"/>
      <c r="B80" s="29"/>
      <c r="C80" s="31" t="s">
        <v>21</v>
      </c>
      <c r="D80" s="21">
        <v>7000000</v>
      </c>
      <c r="E80" s="28"/>
      <c r="F80" s="30"/>
      <c r="G80" s="7"/>
      <c r="H80" s="7"/>
      <c r="I80" s="7"/>
    </row>
    <row r="81" spans="1:9" ht="13.5">
      <c r="A81" s="5"/>
      <c r="B81" s="29"/>
      <c r="C81" s="31" t="s">
        <v>32</v>
      </c>
      <c r="D81" s="21">
        <v>5000000</v>
      </c>
      <c r="E81" s="28"/>
      <c r="F81" s="30"/>
      <c r="G81" s="7"/>
      <c r="H81" s="7"/>
      <c r="I81" s="7"/>
    </row>
    <row r="82" spans="1:9" ht="13.5">
      <c r="A82" s="5"/>
      <c r="B82" s="29"/>
      <c r="C82" s="31" t="s">
        <v>22</v>
      </c>
      <c r="D82" s="21">
        <v>7500000</v>
      </c>
      <c r="E82" s="28"/>
      <c r="F82" s="30"/>
      <c r="G82" s="7"/>
      <c r="H82" s="7"/>
      <c r="I82" s="7"/>
    </row>
    <row r="83" spans="1:9" ht="13.5">
      <c r="A83" s="5"/>
      <c r="B83" s="29"/>
      <c r="C83" s="31" t="s">
        <v>36</v>
      </c>
      <c r="D83" s="21">
        <v>42300000</v>
      </c>
      <c r="E83" s="28"/>
      <c r="F83" s="30"/>
      <c r="G83" s="7"/>
      <c r="H83" s="7"/>
      <c r="I83" s="7"/>
    </row>
    <row r="84" spans="1:9" ht="13.5">
      <c r="A84" s="5"/>
      <c r="B84" s="29"/>
      <c r="C84" s="31" t="s">
        <v>28</v>
      </c>
      <c r="D84" s="21">
        <v>3200000</v>
      </c>
      <c r="E84" s="28"/>
      <c r="F84" s="30"/>
      <c r="G84" s="7"/>
      <c r="H84" s="7"/>
      <c r="I84" s="7"/>
    </row>
    <row r="85" spans="1:9" ht="13.5">
      <c r="A85" s="5"/>
      <c r="B85" s="29"/>
      <c r="C85" s="31"/>
      <c r="D85" s="21"/>
      <c r="E85" s="28"/>
      <c r="F85" s="30"/>
      <c r="G85" s="7"/>
      <c r="H85" s="7"/>
      <c r="I85" s="7"/>
    </row>
    <row r="86" spans="1:9" ht="13.5">
      <c r="A86" s="5">
        <v>12</v>
      </c>
      <c r="B86" s="29" t="s">
        <v>44</v>
      </c>
      <c r="C86" s="6">
        <v>40000000</v>
      </c>
      <c r="D86" s="21">
        <f>SUM(D87:D89)</f>
        <v>40000000</v>
      </c>
      <c r="E86" s="28">
        <f>(D86*100)/C86</f>
        <v>100</v>
      </c>
      <c r="F86" s="30">
        <v>0.042</v>
      </c>
      <c r="G86" s="30">
        <v>0.0418</v>
      </c>
      <c r="H86" s="32">
        <f>(G86*100)/F86-100</f>
        <v>-0.4761904761904958</v>
      </c>
      <c r="I86" s="7">
        <f>FLOOR(G86,0.00001)*D86</f>
        <v>1672000.0000000002</v>
      </c>
    </row>
    <row r="87" spans="1:9" ht="13.5">
      <c r="A87" s="5"/>
      <c r="B87" s="29"/>
      <c r="C87" s="31" t="s">
        <v>42</v>
      </c>
      <c r="D87" s="21">
        <v>30000000</v>
      </c>
      <c r="E87" s="28"/>
      <c r="F87" s="30"/>
      <c r="G87" s="7"/>
      <c r="H87" s="7"/>
      <c r="I87" s="7"/>
    </row>
    <row r="88" spans="1:9" ht="13.5">
      <c r="A88" s="5"/>
      <c r="B88" s="29"/>
      <c r="C88" s="31" t="s">
        <v>22</v>
      </c>
      <c r="D88" s="21">
        <v>5000000</v>
      </c>
      <c r="E88" s="28"/>
      <c r="F88" s="30"/>
      <c r="G88" s="7"/>
      <c r="H88" s="7"/>
      <c r="I88" s="7"/>
    </row>
    <row r="89" spans="1:9" ht="13.5">
      <c r="A89" s="5"/>
      <c r="B89" s="29"/>
      <c r="C89" s="31" t="s">
        <v>36</v>
      </c>
      <c r="D89" s="21">
        <v>5000000</v>
      </c>
      <c r="E89" s="28"/>
      <c r="F89" s="30"/>
      <c r="G89" s="7"/>
      <c r="H89" s="7"/>
      <c r="I89" s="7"/>
    </row>
    <row r="90" spans="1:9" ht="13.5">
      <c r="A90" s="5"/>
      <c r="B90" s="29"/>
      <c r="C90" s="31"/>
      <c r="D90" s="21"/>
      <c r="E90" s="28"/>
      <c r="F90" s="30"/>
      <c r="G90" s="7"/>
      <c r="H90" s="7"/>
      <c r="I90" s="7"/>
    </row>
    <row r="91" spans="1:9" ht="13.5">
      <c r="A91" s="11"/>
      <c r="B91" s="16" t="s">
        <v>12</v>
      </c>
      <c r="C91" s="12">
        <f>SUM(C10:C90)</f>
        <v>1000000000</v>
      </c>
      <c r="D91" s="19">
        <f>SUM(D10,D21,D30,D34,D37,D48,D53,D61,D69,D72,D78,D86)</f>
        <v>911042000</v>
      </c>
      <c r="E91" s="25">
        <f>(D91*100)/C91</f>
        <v>91.1042</v>
      </c>
      <c r="F91" s="20"/>
      <c r="G91" s="20"/>
      <c r="H91" s="13"/>
      <c r="I91" s="27">
        <f>SUM(I10,I21,I30,I34,I37,I48,I53,I61,I69,I72,I78,I86)</f>
        <v>72646134</v>
      </c>
    </row>
    <row r="92" spans="1:9" ht="13.5">
      <c r="A92" s="5"/>
      <c r="B92" s="24"/>
      <c r="C92" s="6"/>
      <c r="D92" s="6"/>
      <c r="E92" s="14"/>
      <c r="F92" s="26"/>
      <c r="G92" s="26"/>
      <c r="H92" s="7"/>
      <c r="I92" s="7"/>
    </row>
    <row r="93" spans="1:9" ht="13.5">
      <c r="A93" s="17"/>
      <c r="B93" s="16" t="s">
        <v>11</v>
      </c>
      <c r="C93" s="19">
        <f>SUM(C91)</f>
        <v>1000000000</v>
      </c>
      <c r="D93" s="19">
        <f>SUM(D91)</f>
        <v>911042000</v>
      </c>
      <c r="E93" s="25">
        <f>(D93*100)/C93</f>
        <v>91.1042</v>
      </c>
      <c r="F93" s="18"/>
      <c r="G93" s="18"/>
      <c r="H93" s="18"/>
      <c r="I93" s="27">
        <f>SUM(I91)</f>
        <v>72646134</v>
      </c>
    </row>
    <row r="94" ht="12.75">
      <c r="C94" s="15"/>
    </row>
    <row r="95" ht="12.75">
      <c r="C95" s="15"/>
    </row>
    <row r="96" spans="2:3" ht="13.5">
      <c r="B96" s="5"/>
      <c r="C96" s="15"/>
    </row>
    <row r="97" spans="2:3" ht="13.5">
      <c r="B97" s="5"/>
      <c r="C97" s="15"/>
    </row>
    <row r="98" spans="2:3" ht="13.5">
      <c r="B98" s="5"/>
      <c r="C98" s="15"/>
    </row>
    <row r="99" spans="2:3" ht="13.5">
      <c r="B99" s="5"/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2010-06-17T15:14:25Z</cp:lastPrinted>
  <dcterms:created xsi:type="dcterms:W3CDTF">2005-05-09T20:19:33Z</dcterms:created>
  <dcterms:modified xsi:type="dcterms:W3CDTF">2010-06-17T15:14:33Z</dcterms:modified>
  <cp:category/>
  <cp:version/>
  <cp:contentType/>
  <cp:contentStatus/>
</cp:coreProperties>
</file>