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64 MILHO PEP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<sst xmlns="http://schemas.openxmlformats.org/spreadsheetml/2006/main" count="39" uniqueCount="28">
  <si>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</si>
  <si>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</si>
  <si>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</si>
  <si>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</si>
  <si>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</si>
  <si>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</si>
  <si>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</si>
  <si>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</si>
  <si>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</si>
  <si>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</si>
  <si>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</si>
  <si>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</si>
  <si>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</si>
  <si>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</si>
  <si>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</si>
  <si>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</si>
  <si>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</si>
  <si>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(Kg)</t>
  </si>
  <si>
    <t>BBSB</t>
  </si>
  <si>
    <t>BNM</t>
  </si>
  <si>
    <t>PEP</t>
  </si>
  <si>
    <t>BBM UB</t>
  </si>
  <si>
    <t>Oeste da BA</t>
  </si>
  <si>
    <t>BMCG</t>
  </si>
  <si>
    <t>BMR</t>
  </si>
  <si>
    <t>BHCP</t>
  </si>
  <si>
    <t>BBM CE</t>
  </si>
  <si>
    <t xml:space="preserve">  AVISO DE LEILÃO DE PRÊMIO PARA O ESCOAMENTO DE MILHO EM GRÃOS – PEP Nº 064/10 - 06/04/2010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</si>
</sst>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  <numFmt numFmtId="180" formatCode="0.0000%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33" borderId="13" xfId="53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51" applyFont="1" applyAlignment="1">
      <alignment horizontal="center" vertical="center"/>
    </xf>
    <xf numFmtId="43" fontId="1" fillId="0" borderId="0" xfId="53" applyNumberFormat="1" applyFont="1" applyAlignment="1">
      <alignment horizontal="center" vertical="center"/>
    </xf>
    <xf numFmtId="43" fontId="1" fillId="33" borderId="13" xfId="53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3" fontId="1" fillId="33" borderId="17" xfId="0" applyNumberFormat="1" applyFont="1" applyFill="1" applyBorder="1" applyAlignment="1">
      <alignment/>
    </xf>
    <xf numFmtId="179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10" fontId="1" fillId="0" borderId="0" xfId="51" applyNumberFormat="1" applyFont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94011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4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8.7109375" style="0" customWidth="1"/>
    <col min="4" max="4" width="17.7109375" style="0" customWidth="1"/>
    <col min="5" max="5" width="10.7109375" style="0" customWidth="1"/>
    <col min="6" max="6" width="11.00390625" style="0" customWidth="1"/>
    <col min="7" max="7" width="10.7109375" style="0" customWidth="1"/>
    <col min="8" max="8" width="11.7109375" style="0" customWidth="1"/>
    <col min="9" max="9" width="12.7109375" style="0" customWidth="1"/>
    <col min="10" max="10" width="21.7109375" style="0" customWidth="1"/>
  </cols>
  <sheetData>
    <row r="1" ht="62.25" customHeight="1"/>
    <row r="2" spans="1:10" ht="49.5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3" t="s">
        <v>7</v>
      </c>
      <c r="D5" s="4" t="s">
        <v>12</v>
      </c>
      <c r="E5" s="2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9" t="s">
        <v>20</v>
      </c>
      <c r="B8" s="30"/>
      <c r="C8" s="30"/>
      <c r="D8" s="30"/>
      <c r="E8" s="30"/>
      <c r="F8" s="30"/>
      <c r="G8" s="30"/>
      <c r="H8" s="30"/>
      <c r="I8" s="30"/>
      <c r="J8" s="31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22</v>
      </c>
      <c r="C10" s="6">
        <v>75000000</v>
      </c>
      <c r="D10" s="19">
        <f>SUM(D11:D17)</f>
        <v>75000000</v>
      </c>
      <c r="E10" s="21">
        <f>(D10*100)/C10</f>
        <v>100</v>
      </c>
      <c r="F10" s="26">
        <v>0.123</v>
      </c>
      <c r="G10" s="20">
        <v>1</v>
      </c>
      <c r="H10" s="28">
        <v>0.475</v>
      </c>
      <c r="I10" s="7">
        <f>(H10*100)/G10-100</f>
        <v>-52.5</v>
      </c>
      <c r="J10" s="7">
        <f>D10*((ROUND(F10*H10,4)))</f>
        <v>4380000</v>
      </c>
    </row>
    <row r="11" spans="1:10" ht="13.5">
      <c r="A11" s="5"/>
      <c r="B11" s="17"/>
      <c r="C11" s="27" t="s">
        <v>23</v>
      </c>
      <c r="D11" s="19">
        <v>4100000</v>
      </c>
      <c r="E11" s="21"/>
      <c r="F11" s="26"/>
      <c r="G11" s="20"/>
      <c r="H11" s="20"/>
      <c r="I11" s="7"/>
      <c r="J11" s="7"/>
    </row>
    <row r="12" spans="1:10" ht="13.5">
      <c r="A12" s="5"/>
      <c r="B12" s="17"/>
      <c r="C12" s="27" t="s">
        <v>19</v>
      </c>
      <c r="D12" s="19">
        <v>943000</v>
      </c>
      <c r="E12" s="21"/>
      <c r="F12" s="26"/>
      <c r="G12" s="20"/>
      <c r="H12" s="20"/>
      <c r="I12" s="7"/>
      <c r="J12" s="7"/>
    </row>
    <row r="13" spans="1:10" ht="13.5">
      <c r="A13" s="5"/>
      <c r="B13" s="17"/>
      <c r="C13" s="27" t="s">
        <v>24</v>
      </c>
      <c r="D13" s="19">
        <v>15000000</v>
      </c>
      <c r="E13" s="21"/>
      <c r="F13" s="26"/>
      <c r="G13" s="20"/>
      <c r="H13" s="20"/>
      <c r="I13" s="7"/>
      <c r="J13" s="7"/>
    </row>
    <row r="14" spans="1:10" ht="13.5">
      <c r="A14" s="5"/>
      <c r="B14" s="17"/>
      <c r="C14" s="27" t="s">
        <v>18</v>
      </c>
      <c r="D14" s="19">
        <v>3974600</v>
      </c>
      <c r="E14" s="21"/>
      <c r="F14" s="26"/>
      <c r="G14" s="20"/>
      <c r="H14" s="20"/>
      <c r="I14" s="7"/>
      <c r="J14" s="7"/>
    </row>
    <row r="15" spans="1:10" ht="13.5">
      <c r="A15" s="5"/>
      <c r="B15" s="17"/>
      <c r="C15" s="27" t="s">
        <v>25</v>
      </c>
      <c r="D15" s="19">
        <v>17902400</v>
      </c>
      <c r="E15" s="21"/>
      <c r="F15" s="26"/>
      <c r="G15" s="20"/>
      <c r="H15" s="20"/>
      <c r="I15" s="7"/>
      <c r="J15" s="7"/>
    </row>
    <row r="16" spans="1:10" ht="13.5">
      <c r="A16" s="5"/>
      <c r="B16" s="17"/>
      <c r="C16" s="27" t="s">
        <v>21</v>
      </c>
      <c r="D16" s="19">
        <v>10160000</v>
      </c>
      <c r="E16" s="21"/>
      <c r="F16" s="26"/>
      <c r="G16" s="20"/>
      <c r="H16" s="20"/>
      <c r="I16" s="7"/>
      <c r="J16" s="7"/>
    </row>
    <row r="17" spans="1:10" ht="13.5">
      <c r="A17" s="5"/>
      <c r="B17" s="17"/>
      <c r="C17" s="27" t="s">
        <v>26</v>
      </c>
      <c r="D17" s="19">
        <v>22920000</v>
      </c>
      <c r="E17" s="21"/>
      <c r="F17" s="26"/>
      <c r="G17" s="20"/>
      <c r="H17" s="20"/>
      <c r="I17" s="7"/>
      <c r="J17" s="7"/>
    </row>
    <row r="18" spans="1:10" ht="13.5">
      <c r="A18" s="5"/>
      <c r="B18" s="17"/>
      <c r="C18" s="6"/>
      <c r="D18" s="19"/>
      <c r="E18" s="21"/>
      <c r="F18" s="26"/>
      <c r="G18" s="20"/>
      <c r="H18" s="20"/>
      <c r="I18" s="7"/>
      <c r="J18" s="7"/>
    </row>
    <row r="19" spans="1:10" ht="13.5">
      <c r="A19" s="5">
        <v>2</v>
      </c>
      <c r="B19" s="17" t="s">
        <v>22</v>
      </c>
      <c r="C19" s="6">
        <v>20000000</v>
      </c>
      <c r="D19" s="19">
        <f>SUM(D20:D21)</f>
        <v>10249000</v>
      </c>
      <c r="E19" s="21">
        <f>(D19*100)/C19</f>
        <v>51.245</v>
      </c>
      <c r="F19" s="26">
        <v>0.097</v>
      </c>
      <c r="G19" s="20">
        <v>1</v>
      </c>
      <c r="H19" s="28">
        <v>1</v>
      </c>
      <c r="I19" s="7">
        <f>(H19*100)/G19-100</f>
        <v>0</v>
      </c>
      <c r="J19" s="7">
        <f>D19*((ROUND(F19*H19,4)))</f>
        <v>994153</v>
      </c>
    </row>
    <row r="20" spans="1:10" ht="13.5">
      <c r="A20" s="5"/>
      <c r="B20" s="17"/>
      <c r="C20" s="27" t="s">
        <v>19</v>
      </c>
      <c r="D20" s="19">
        <v>370000</v>
      </c>
      <c r="E20" s="21"/>
      <c r="F20" s="26"/>
      <c r="G20" s="20"/>
      <c r="H20" s="20"/>
      <c r="I20" s="7"/>
      <c r="J20" s="7"/>
    </row>
    <row r="21" spans="1:10" ht="13.5">
      <c r="A21" s="5"/>
      <c r="B21" s="17"/>
      <c r="C21" s="27" t="s">
        <v>18</v>
      </c>
      <c r="D21" s="19">
        <v>9879000</v>
      </c>
      <c r="E21" s="21"/>
      <c r="F21" s="26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6"/>
      <c r="G22" s="20"/>
      <c r="H22" s="20"/>
      <c r="I22" s="7"/>
      <c r="J22" s="7"/>
    </row>
    <row r="23" spans="1:10" ht="13.5">
      <c r="A23" s="14"/>
      <c r="B23" s="13" t="s">
        <v>14</v>
      </c>
      <c r="C23" s="16">
        <f>SUM(C10:C22)</f>
        <v>95000000</v>
      </c>
      <c r="D23" s="16">
        <f>SUM(D10,D19)</f>
        <v>85249000</v>
      </c>
      <c r="E23" s="22">
        <f>(D23*100)/C23</f>
        <v>89.7357894736842</v>
      </c>
      <c r="F23" s="11"/>
      <c r="G23" s="15"/>
      <c r="H23" s="15"/>
      <c r="I23" s="15"/>
      <c r="J23" s="25">
        <f>SUM(J10,J19,)</f>
        <v>5374153</v>
      </c>
    </row>
    <row r="24" spans="2:3" ht="13.5">
      <c r="B24" s="5"/>
      <c r="C24" s="12"/>
    </row>
    <row r="25" spans="2:3" ht="13.5">
      <c r="B25" s="5"/>
      <c r="C25" s="12"/>
    </row>
    <row r="26" spans="2:3" ht="13.5">
      <c r="B26" s="5"/>
      <c r="C26" s="12"/>
    </row>
    <row r="27" spans="2:3" ht="13.5">
      <c r="B27" s="5"/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</sheetData>
  <sheetProtection/>
  <mergeCells count="2">
    <mergeCell ref="A8:J8"/>
    <mergeCell ref="A2:J2"/>
  </mergeCells>
  <printOptions/>
  <pageMargins left="0.787401575" right="0.787401575" top="0.984251969" bottom="0.984251969" header="0.492125985" footer="0.49212598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2010-04-06T13:26:08Z</cp:lastPrinted>
  <dcterms:created xsi:type="dcterms:W3CDTF">2005-05-09T20:19:33Z</dcterms:created>
  <dcterms:modified xsi:type="dcterms:W3CDTF">2010-04-06T13:26:17Z</dcterms:modified>
  <cp:category/>
  <cp:version/>
  <cp:contentType/>
  <cp:contentStatus/>
</cp:coreProperties>
</file>