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407 TRIGO PEP 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<sst xmlns="http://schemas.openxmlformats.org/spreadsheetml/2006/main" count="73" uniqueCount="39">
  <si>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</si>
  <si>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</si>
  <si>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</si>
  <si>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</si>
  <si>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</si>
  <si>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</si>
  <si>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</si>
  <si>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</si>
  <si>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</si>
  <si>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Valor</t>
  </si>
  <si>
    <t>(R$)</t>
  </si>
  <si>
    <t>Media total</t>
  </si>
  <si>
    <t>Media Regional</t>
  </si>
  <si>
    <t>Qtda</t>
  </si>
  <si>
    <t>Adquirida</t>
  </si>
  <si>
    <t>por BOLSA</t>
  </si>
  <si>
    <t>Preço de</t>
  </si>
  <si>
    <t>UF/Origem</t>
  </si>
  <si>
    <t>PEP</t>
  </si>
  <si>
    <t>(Kg)</t>
  </si>
  <si>
    <t>PR</t>
  </si>
  <si>
    <t>BCMM</t>
  </si>
  <si>
    <t>BBSB</t>
  </si>
  <si>
    <t>BBM PR</t>
  </si>
  <si>
    <t>DF</t>
  </si>
  <si>
    <t>GO</t>
  </si>
  <si>
    <t>MS</t>
  </si>
  <si>
    <t>MG</t>
  </si>
  <si>
    <t>SP</t>
  </si>
  <si>
    <t>RETIRADO</t>
  </si>
  <si>
    <t>BCML</t>
  </si>
  <si>
    <t>BA</t>
  </si>
  <si>
    <t>RS</t>
  </si>
  <si>
    <t>SC</t>
  </si>
  <si>
    <t>BBM RS</t>
  </si>
  <si>
    <t>BBM UB</t>
  </si>
  <si>
    <t>BBM GO</t>
  </si>
  <si>
    <t>BCMCO</t>
  </si>
  <si>
    <t xml:space="preserve">    AVISO DE LEILÃO DE PRÊMIO PARA O ESCOAMENTO DE TRIGO EM GRÃOS – PEP - N.º 407/09 - 17/12/2009</t>
  </si>
</sst>
</file>

<file path=xl/styles.xml><?xml version="1.0" encoding="utf-8"?>
<styleSheet xmlns="http://schemas.openxmlformats.org/spreadsheetml/2006/main">
  <numFmts count="3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  <numFmt numFmtId="187" formatCode="#,##0.0000"/>
    <numFmt numFmtId="188" formatCode="_(* #,##0.0000_);_(* \(#,##0.0000\);_(* &quot;-&quot;????_);_(@_)"/>
  </numFmts>
  <fonts count="40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53" applyNumberFormat="1" applyFont="1" applyAlignment="1">
      <alignment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33" borderId="13" xfId="0" applyFont="1" applyFill="1" applyBorder="1" applyAlignment="1">
      <alignment horizontal="center"/>
    </xf>
    <xf numFmtId="170" fontId="1" fillId="33" borderId="14" xfId="53" applyNumberFormat="1" applyFont="1" applyFill="1" applyBorder="1" applyAlignment="1">
      <alignment/>
    </xf>
    <xf numFmtId="43" fontId="1" fillId="33" borderId="14" xfId="53" applyFont="1" applyFill="1" applyBorder="1" applyAlignment="1">
      <alignment/>
    </xf>
    <xf numFmtId="174" fontId="1" fillId="0" borderId="0" xfId="53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33" borderId="14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170" fontId="1" fillId="33" borderId="14" xfId="0" applyNumberFormat="1" applyFont="1" applyFill="1" applyBorder="1" applyAlignment="1">
      <alignment/>
    </xf>
    <xf numFmtId="43" fontId="1" fillId="33" borderId="14" xfId="53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33" borderId="14" xfId="53" applyNumberFormat="1" applyFont="1" applyFill="1" applyBorder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43" fontId="1" fillId="33" borderId="17" xfId="53" applyNumberFormat="1" applyFont="1" applyFill="1" applyBorder="1" applyAlignment="1">
      <alignment/>
    </xf>
    <xf numFmtId="43" fontId="1" fillId="0" borderId="0" xfId="53" applyNumberFormat="1" applyFont="1" applyAlignment="1">
      <alignment horizontal="center" vertical="center"/>
    </xf>
    <xf numFmtId="0" fontId="1" fillId="0" borderId="0" xfId="0" applyFont="1" applyAlignment="1">
      <alignment horizontal="center"/>
    </xf>
    <xf numFmtId="187" fontId="1" fillId="0" borderId="0" xfId="53" applyNumberFormat="1" applyFont="1" applyAlignment="1">
      <alignment horizontal="center" vertical="center"/>
    </xf>
    <xf numFmtId="170" fontId="1" fillId="0" borderId="0" xfId="53" applyNumberFormat="1" applyFont="1" applyAlignment="1">
      <alignment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2296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11"/>
  <sheetViews>
    <sheetView tabSelected="1" zoomScalePageLayoutView="0" workbookViewId="0" topLeftCell="A55">
      <selection activeCell="I72" sqref="I72"/>
    </sheetView>
  </sheetViews>
  <sheetFormatPr defaultColWidth="9.140625" defaultRowHeight="12.75"/>
  <cols>
    <col min="1" max="1" width="6.28125" style="0" customWidth="1"/>
    <col min="2" max="2" width="19.7109375" style="0" customWidth="1"/>
    <col min="3" max="3" width="17.28125" style="0" bestFit="1" customWidth="1"/>
    <col min="4" max="4" width="16.00390625" style="0" bestFit="1" customWidth="1"/>
    <col min="5" max="5" width="11.421875" style="0" customWidth="1"/>
    <col min="6" max="7" width="10.7109375" style="0" customWidth="1"/>
    <col min="8" max="8" width="11.28125" style="0" bestFit="1" customWidth="1"/>
    <col min="9" max="9" width="20.00390625" style="0" customWidth="1"/>
  </cols>
  <sheetData>
    <row r="1" ht="72.75" customHeight="1"/>
    <row r="2" spans="1:9" ht="38.25" customHeight="1">
      <c r="A2" s="32" t="s">
        <v>38</v>
      </c>
      <c r="B2" s="33"/>
      <c r="C2" s="33"/>
      <c r="D2" s="33"/>
      <c r="E2" s="33"/>
      <c r="F2" s="33"/>
      <c r="G2" s="33"/>
      <c r="H2" s="33"/>
      <c r="I2" s="33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13</v>
      </c>
      <c r="E4" s="3" t="s">
        <v>2</v>
      </c>
      <c r="F4" s="3" t="s">
        <v>16</v>
      </c>
      <c r="G4" s="3" t="s">
        <v>16</v>
      </c>
      <c r="H4" s="3" t="s">
        <v>2</v>
      </c>
      <c r="I4" s="3" t="s">
        <v>9</v>
      </c>
    </row>
    <row r="5" spans="1:9" ht="13.5">
      <c r="A5" s="8" t="s">
        <v>0</v>
      </c>
      <c r="B5" s="8" t="s">
        <v>17</v>
      </c>
      <c r="C5" s="22" t="s">
        <v>7</v>
      </c>
      <c r="D5" s="4" t="s">
        <v>14</v>
      </c>
      <c r="E5" s="23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19</v>
      </c>
      <c r="D6" s="4" t="s">
        <v>15</v>
      </c>
      <c r="E6" s="4" t="s">
        <v>8</v>
      </c>
      <c r="F6" s="4" t="s">
        <v>10</v>
      </c>
      <c r="G6" s="4" t="s">
        <v>10</v>
      </c>
      <c r="H6" s="4" t="s">
        <v>8</v>
      </c>
      <c r="I6" s="4" t="s">
        <v>10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4" t="s">
        <v>18</v>
      </c>
      <c r="B8" s="35"/>
      <c r="C8" s="35"/>
      <c r="D8" s="35"/>
      <c r="E8" s="35"/>
      <c r="F8" s="35"/>
      <c r="G8" s="35"/>
      <c r="H8" s="35"/>
      <c r="I8" s="36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9" t="s">
        <v>31</v>
      </c>
      <c r="C10" s="6">
        <v>500000</v>
      </c>
      <c r="D10" s="21">
        <f>SUM(D11:D11)</f>
        <v>0</v>
      </c>
      <c r="E10" s="28">
        <f>(D10*100)/C10</f>
        <v>0</v>
      </c>
      <c r="F10" s="30">
        <v>0.117</v>
      </c>
      <c r="G10" s="7">
        <v>0</v>
      </c>
      <c r="H10" s="7">
        <v>0</v>
      </c>
      <c r="I10" s="7">
        <f>FLOOR(G10,0.00001)*D10</f>
        <v>0</v>
      </c>
    </row>
    <row r="11" spans="1:9" ht="13.5">
      <c r="A11" s="9"/>
      <c r="B11" s="9"/>
      <c r="C11" s="31" t="s">
        <v>29</v>
      </c>
      <c r="D11" s="9"/>
      <c r="E11" s="9"/>
      <c r="F11" s="9"/>
      <c r="G11" s="9"/>
      <c r="H11" s="9"/>
      <c r="I11" s="10"/>
    </row>
    <row r="12" spans="1:9" ht="13.5">
      <c r="A12" s="9"/>
      <c r="B12" s="9"/>
      <c r="C12" s="31"/>
      <c r="D12" s="9"/>
      <c r="E12" s="9"/>
      <c r="F12" s="9"/>
      <c r="G12" s="9"/>
      <c r="H12" s="9"/>
      <c r="I12" s="10"/>
    </row>
    <row r="13" spans="1:9" ht="13.5">
      <c r="A13" s="5">
        <v>2</v>
      </c>
      <c r="B13" s="29" t="s">
        <v>31</v>
      </c>
      <c r="C13" s="6">
        <v>500000</v>
      </c>
      <c r="D13" s="21">
        <f>SUM(D14:D14)</f>
        <v>0</v>
      </c>
      <c r="E13" s="28">
        <f>(D13*100)/C13</f>
        <v>0</v>
      </c>
      <c r="F13" s="30">
        <v>0.16</v>
      </c>
      <c r="G13" s="7">
        <v>0</v>
      </c>
      <c r="H13" s="7">
        <v>0</v>
      </c>
      <c r="I13" s="7">
        <f>FLOOR(G13,0.00001)*D13</f>
        <v>0</v>
      </c>
    </row>
    <row r="14" spans="1:9" ht="13.5">
      <c r="A14" s="5"/>
      <c r="B14" s="29"/>
      <c r="C14" s="31" t="s">
        <v>29</v>
      </c>
      <c r="D14" s="21"/>
      <c r="E14" s="28"/>
      <c r="F14" s="30"/>
      <c r="G14" s="7"/>
      <c r="H14" s="7"/>
      <c r="I14" s="7"/>
    </row>
    <row r="15" spans="1:9" ht="13.5">
      <c r="A15" s="5"/>
      <c r="B15" s="29"/>
      <c r="C15" s="31"/>
      <c r="D15" s="21"/>
      <c r="E15" s="28"/>
      <c r="F15" s="30"/>
      <c r="G15" s="7"/>
      <c r="H15" s="7"/>
      <c r="I15" s="7"/>
    </row>
    <row r="16" spans="1:9" ht="13.5">
      <c r="A16" s="5">
        <v>3</v>
      </c>
      <c r="B16" s="29" t="s">
        <v>24</v>
      </c>
      <c r="C16" s="6">
        <v>800000</v>
      </c>
      <c r="D16" s="21">
        <f>SUM(D17:D17)</f>
        <v>0</v>
      </c>
      <c r="E16" s="28">
        <f>(D16*100)/C16</f>
        <v>0</v>
      </c>
      <c r="F16" s="30">
        <v>0.117</v>
      </c>
      <c r="G16" s="7">
        <v>0</v>
      </c>
      <c r="H16" s="7">
        <v>0</v>
      </c>
      <c r="I16" s="7">
        <f>FLOOR(G16,0.00001)*D16</f>
        <v>0</v>
      </c>
    </row>
    <row r="17" spans="1:9" ht="13.5">
      <c r="A17" s="5"/>
      <c r="B17" s="29"/>
      <c r="C17" s="31" t="s">
        <v>29</v>
      </c>
      <c r="D17" s="21"/>
      <c r="E17" s="28"/>
      <c r="F17" s="30"/>
      <c r="G17" s="7"/>
      <c r="H17" s="7"/>
      <c r="I17" s="7"/>
    </row>
    <row r="18" spans="1:9" ht="13.5">
      <c r="A18" s="5"/>
      <c r="B18" s="29"/>
      <c r="C18" s="31"/>
      <c r="D18" s="21"/>
      <c r="E18" s="28"/>
      <c r="F18" s="30"/>
      <c r="G18" s="7"/>
      <c r="H18" s="7"/>
      <c r="I18" s="7"/>
    </row>
    <row r="19" spans="1:9" ht="13.5">
      <c r="A19" s="5">
        <v>4</v>
      </c>
      <c r="B19" s="29" t="s">
        <v>24</v>
      </c>
      <c r="C19" s="6">
        <v>1200000</v>
      </c>
      <c r="D19" s="21">
        <f>SUM(D20:D20)</f>
        <v>500000</v>
      </c>
      <c r="E19" s="28">
        <f>(D19*100)/C19</f>
        <v>41.666666666666664</v>
      </c>
      <c r="F19" s="30">
        <v>0.16</v>
      </c>
      <c r="G19" s="30">
        <v>0.16</v>
      </c>
      <c r="H19" s="7">
        <f>(G19*100)/F19-100</f>
        <v>0</v>
      </c>
      <c r="I19" s="7">
        <f>FLOOR(G19,0.00001)*D19</f>
        <v>80000</v>
      </c>
    </row>
    <row r="20" spans="1:9" ht="13.5">
      <c r="A20" s="5"/>
      <c r="B20" s="29"/>
      <c r="C20" s="31" t="s">
        <v>37</v>
      </c>
      <c r="D20" s="21">
        <v>500000</v>
      </c>
      <c r="E20" s="28"/>
      <c r="F20" s="30"/>
      <c r="G20" s="7"/>
      <c r="H20" s="7"/>
      <c r="I20" s="7"/>
    </row>
    <row r="21" spans="1:9" ht="13.5">
      <c r="A21" s="5"/>
      <c r="B21" s="29"/>
      <c r="C21" s="31"/>
      <c r="D21" s="21"/>
      <c r="E21" s="28"/>
      <c r="F21" s="30"/>
      <c r="G21" s="7"/>
      <c r="H21" s="7"/>
      <c r="I21" s="7"/>
    </row>
    <row r="22" spans="1:9" ht="13.5">
      <c r="A22" s="5">
        <v>5</v>
      </c>
      <c r="B22" s="29" t="s">
        <v>25</v>
      </c>
      <c r="C22" s="6">
        <v>2000000</v>
      </c>
      <c r="D22" s="21">
        <f>SUM(D23:D23)</f>
        <v>70000</v>
      </c>
      <c r="E22" s="28">
        <f>(D22*100)/C22</f>
        <v>3.5</v>
      </c>
      <c r="F22" s="30">
        <v>0.117</v>
      </c>
      <c r="G22" s="30">
        <v>0.117</v>
      </c>
      <c r="H22" s="7">
        <f>(G22*100)/F22-100</f>
        <v>0</v>
      </c>
      <c r="I22" s="7">
        <f>FLOOR(G22,0.00001)*D22</f>
        <v>8190.000000000001</v>
      </c>
    </row>
    <row r="23" spans="1:9" ht="13.5">
      <c r="A23" s="5"/>
      <c r="B23" s="29"/>
      <c r="C23" s="31" t="s">
        <v>37</v>
      </c>
      <c r="D23" s="6">
        <v>70000</v>
      </c>
      <c r="E23" s="28"/>
      <c r="F23" s="30"/>
      <c r="G23" s="7"/>
      <c r="H23" s="7"/>
      <c r="I23" s="7"/>
    </row>
    <row r="24" spans="1:9" ht="13.5">
      <c r="A24" s="5"/>
      <c r="B24" s="29"/>
      <c r="C24" s="31"/>
      <c r="D24" s="21"/>
      <c r="E24" s="28"/>
      <c r="F24" s="30"/>
      <c r="G24" s="7"/>
      <c r="H24" s="7"/>
      <c r="I24" s="7"/>
    </row>
    <row r="25" spans="1:9" ht="13.5">
      <c r="A25" s="5">
        <v>6</v>
      </c>
      <c r="B25" s="29" t="s">
        <v>25</v>
      </c>
      <c r="C25" s="6">
        <v>3000000</v>
      </c>
      <c r="D25" s="21">
        <f>SUM(D26:D28)</f>
        <v>3000000</v>
      </c>
      <c r="E25" s="28">
        <f>(D25*100)/C25</f>
        <v>100</v>
      </c>
      <c r="F25" s="30">
        <v>0.16</v>
      </c>
      <c r="G25" s="30">
        <v>0.138</v>
      </c>
      <c r="H25" s="7">
        <f>(G25*100)/F25-100</f>
        <v>-13.75</v>
      </c>
      <c r="I25" s="7">
        <f>FLOOR(G25,0.00001)*D25</f>
        <v>414000.00000000006</v>
      </c>
    </row>
    <row r="26" spans="1:9" ht="13.5">
      <c r="A26" s="5"/>
      <c r="B26" s="29"/>
      <c r="C26" s="31" t="s">
        <v>30</v>
      </c>
      <c r="D26" s="21">
        <v>1800000</v>
      </c>
      <c r="E26" s="28"/>
      <c r="F26" s="30"/>
      <c r="G26" s="30"/>
      <c r="H26" s="7"/>
      <c r="I26" s="7"/>
    </row>
    <row r="27" spans="1:9" ht="13.5">
      <c r="A27" s="5"/>
      <c r="B27" s="29"/>
      <c r="C27" s="31" t="s">
        <v>37</v>
      </c>
      <c r="D27" s="21">
        <v>1000000</v>
      </c>
      <c r="E27" s="28"/>
      <c r="F27" s="30"/>
      <c r="G27" s="30"/>
      <c r="H27" s="7"/>
      <c r="I27" s="7"/>
    </row>
    <row r="28" spans="1:9" ht="13.5">
      <c r="A28" s="5"/>
      <c r="B28" s="29"/>
      <c r="C28" s="31" t="s">
        <v>36</v>
      </c>
      <c r="D28" s="21">
        <v>200000</v>
      </c>
      <c r="E28" s="28"/>
      <c r="F28" s="30"/>
      <c r="G28" s="30"/>
      <c r="H28" s="7"/>
      <c r="I28" s="7"/>
    </row>
    <row r="29" spans="1:9" ht="13.5">
      <c r="A29" s="5"/>
      <c r="B29" s="29"/>
      <c r="C29" s="31"/>
      <c r="D29" s="21"/>
      <c r="E29" s="28"/>
      <c r="F29" s="30"/>
      <c r="G29" s="7"/>
      <c r="H29" s="7"/>
      <c r="I29" s="7"/>
    </row>
    <row r="30" spans="1:9" ht="13.5">
      <c r="A30" s="5">
        <v>7</v>
      </c>
      <c r="B30" s="29" t="s">
        <v>27</v>
      </c>
      <c r="C30" s="6">
        <v>2000000</v>
      </c>
      <c r="D30" s="21">
        <f>SUM(D31:D31)</f>
        <v>0</v>
      </c>
      <c r="E30" s="28">
        <f>(D30*100)/C30</f>
        <v>0</v>
      </c>
      <c r="F30" s="30">
        <v>0.117</v>
      </c>
      <c r="G30" s="7">
        <v>0</v>
      </c>
      <c r="H30" s="7">
        <v>0</v>
      </c>
      <c r="I30" s="7">
        <f>FLOOR(G30,0.00001)*D30</f>
        <v>0</v>
      </c>
    </row>
    <row r="31" spans="1:9" ht="13.5">
      <c r="A31" s="5"/>
      <c r="B31" s="29"/>
      <c r="C31" s="31" t="s">
        <v>29</v>
      </c>
      <c r="D31" s="21"/>
      <c r="E31" s="28"/>
      <c r="F31" s="30"/>
      <c r="G31" s="7"/>
      <c r="H31" s="7"/>
      <c r="I31" s="7"/>
    </row>
    <row r="32" spans="1:9" ht="13.5">
      <c r="A32" s="5"/>
      <c r="B32" s="29"/>
      <c r="C32" s="31"/>
      <c r="D32" s="21"/>
      <c r="E32" s="28"/>
      <c r="F32" s="30"/>
      <c r="G32" s="7"/>
      <c r="H32" s="7"/>
      <c r="I32" s="7"/>
    </row>
    <row r="33" spans="1:9" ht="13.5">
      <c r="A33" s="5">
        <v>8</v>
      </c>
      <c r="B33" s="29" t="s">
        <v>27</v>
      </c>
      <c r="C33" s="6">
        <v>3000000</v>
      </c>
      <c r="D33" s="21">
        <f>SUM(D34:D35)</f>
        <v>3000000</v>
      </c>
      <c r="E33" s="28">
        <f>(D33*100)/C33</f>
        <v>100</v>
      </c>
      <c r="F33" s="30">
        <v>0.16</v>
      </c>
      <c r="G33" s="30">
        <v>0.16</v>
      </c>
      <c r="H33" s="7">
        <f>(G33*100)/F33-100</f>
        <v>0</v>
      </c>
      <c r="I33" s="7">
        <f>FLOOR(G33,0.00001)*D33</f>
        <v>480000</v>
      </c>
    </row>
    <row r="34" spans="1:9" ht="13.5">
      <c r="A34" s="5"/>
      <c r="B34" s="29"/>
      <c r="C34" s="31" t="s">
        <v>30</v>
      </c>
      <c r="D34" s="21">
        <v>1500000</v>
      </c>
      <c r="E34" s="28"/>
      <c r="F34" s="30"/>
      <c r="G34" s="7"/>
      <c r="H34" s="7"/>
      <c r="I34" s="7"/>
    </row>
    <row r="35" spans="1:9" ht="13.5">
      <c r="A35" s="5"/>
      <c r="B35" s="29"/>
      <c r="C35" s="31" t="s">
        <v>35</v>
      </c>
      <c r="D35" s="21">
        <v>1500000</v>
      </c>
      <c r="E35" s="28"/>
      <c r="F35" s="30"/>
      <c r="G35" s="7"/>
      <c r="H35" s="7"/>
      <c r="I35" s="7"/>
    </row>
    <row r="36" spans="1:9" ht="13.5">
      <c r="A36" s="5"/>
      <c r="B36" s="29"/>
      <c r="C36" s="31"/>
      <c r="D36" s="21"/>
      <c r="E36" s="28"/>
      <c r="F36" s="30"/>
      <c r="G36" s="7"/>
      <c r="H36" s="7"/>
      <c r="I36" s="7"/>
    </row>
    <row r="37" spans="1:9" ht="13.5">
      <c r="A37" s="5">
        <v>9</v>
      </c>
      <c r="B37" s="29" t="s">
        <v>26</v>
      </c>
      <c r="C37" s="6">
        <v>1600000</v>
      </c>
      <c r="D37" s="21">
        <f>SUM(D38:D38)</f>
        <v>0</v>
      </c>
      <c r="E37" s="28">
        <f>(D37*100)/C37</f>
        <v>0</v>
      </c>
      <c r="F37" s="30">
        <v>0.117</v>
      </c>
      <c r="G37" s="7">
        <v>0</v>
      </c>
      <c r="H37" s="7">
        <v>0</v>
      </c>
      <c r="I37" s="7">
        <f>FLOOR(G37,0.00001)*D37</f>
        <v>0</v>
      </c>
    </row>
    <row r="38" spans="1:9" ht="13.5">
      <c r="A38" s="5"/>
      <c r="B38" s="29"/>
      <c r="C38" s="31" t="s">
        <v>29</v>
      </c>
      <c r="D38" s="6"/>
      <c r="E38" s="28"/>
      <c r="F38" s="30"/>
      <c r="G38" s="7"/>
      <c r="H38" s="7"/>
      <c r="I38" s="7"/>
    </row>
    <row r="39" spans="1:9" ht="13.5">
      <c r="A39" s="5"/>
      <c r="B39" s="29"/>
      <c r="C39" s="31"/>
      <c r="D39" s="21"/>
      <c r="E39" s="28"/>
      <c r="F39" s="30"/>
      <c r="G39" s="7"/>
      <c r="H39" s="7"/>
      <c r="I39" s="7"/>
    </row>
    <row r="40" spans="1:9" ht="13.5">
      <c r="A40" s="5">
        <v>10</v>
      </c>
      <c r="B40" s="29" t="s">
        <v>26</v>
      </c>
      <c r="C40" s="6">
        <v>2400000</v>
      </c>
      <c r="D40" s="21">
        <f>SUM(D41:D41)</f>
        <v>0</v>
      </c>
      <c r="E40" s="28">
        <f>(D40*100)/C40</f>
        <v>0</v>
      </c>
      <c r="F40" s="30">
        <v>0.16</v>
      </c>
      <c r="G40" s="7">
        <v>0</v>
      </c>
      <c r="H40" s="7">
        <v>0</v>
      </c>
      <c r="I40" s="7">
        <f>FLOOR(G40,0.00001)*D40</f>
        <v>0</v>
      </c>
    </row>
    <row r="41" spans="1:9" ht="13.5">
      <c r="A41" s="5"/>
      <c r="B41" s="29"/>
      <c r="C41" s="31" t="s">
        <v>29</v>
      </c>
      <c r="D41" s="21"/>
      <c r="E41" s="28"/>
      <c r="F41" s="30"/>
      <c r="G41" s="7"/>
      <c r="H41" s="7"/>
      <c r="I41" s="7"/>
    </row>
    <row r="42" spans="1:9" ht="13.5">
      <c r="A42" s="5"/>
      <c r="B42" s="29"/>
      <c r="C42" s="31"/>
      <c r="D42" s="21"/>
      <c r="E42" s="28"/>
      <c r="F42" s="30"/>
      <c r="G42" s="7"/>
      <c r="H42" s="7"/>
      <c r="I42" s="7"/>
    </row>
    <row r="43" spans="1:9" ht="13.5">
      <c r="A43" s="5">
        <v>11</v>
      </c>
      <c r="B43" s="29" t="s">
        <v>20</v>
      </c>
      <c r="C43" s="6">
        <v>20000000</v>
      </c>
      <c r="D43" s="21">
        <f>SUM(D44:D46)</f>
        <v>3108229</v>
      </c>
      <c r="E43" s="28">
        <f>(D43*100)/C43</f>
        <v>15.541145</v>
      </c>
      <c r="F43" s="30">
        <v>0.094</v>
      </c>
      <c r="G43" s="30">
        <v>0.094</v>
      </c>
      <c r="H43" s="7">
        <f>(G43*100)/F43-100</f>
        <v>0</v>
      </c>
      <c r="I43" s="7">
        <f>FLOOR(G43,0.00001)*D43</f>
        <v>292173.52600000007</v>
      </c>
    </row>
    <row r="44" spans="1:9" ht="13.5">
      <c r="A44" s="5"/>
      <c r="B44" s="29"/>
      <c r="C44" s="31" t="s">
        <v>22</v>
      </c>
      <c r="D44" s="21">
        <v>450000</v>
      </c>
      <c r="E44" s="28"/>
      <c r="F44" s="30"/>
      <c r="G44" s="7"/>
      <c r="H44" s="7"/>
      <c r="I44" s="7"/>
    </row>
    <row r="45" spans="1:9" ht="13.5">
      <c r="A45" s="5"/>
      <c r="B45" s="29"/>
      <c r="C45" s="31" t="s">
        <v>30</v>
      </c>
      <c r="D45" s="21">
        <v>2538229</v>
      </c>
      <c r="E45" s="28"/>
      <c r="F45" s="30"/>
      <c r="G45" s="7"/>
      <c r="H45" s="7"/>
      <c r="I45" s="7"/>
    </row>
    <row r="46" spans="1:9" ht="13.5">
      <c r="A46" s="5"/>
      <c r="B46" s="29"/>
      <c r="C46" s="31" t="s">
        <v>23</v>
      </c>
      <c r="D46" s="21">
        <v>120000</v>
      </c>
      <c r="E46" s="28"/>
      <c r="F46" s="30"/>
      <c r="G46" s="7"/>
      <c r="H46" s="7"/>
      <c r="I46" s="7"/>
    </row>
    <row r="47" spans="1:9" ht="13.5">
      <c r="A47" s="5"/>
      <c r="B47" s="29"/>
      <c r="C47" s="31"/>
      <c r="D47" s="21"/>
      <c r="E47" s="28"/>
      <c r="F47" s="30"/>
      <c r="G47" s="7"/>
      <c r="H47" s="7"/>
      <c r="I47" s="7"/>
    </row>
    <row r="48" spans="1:9" ht="13.5">
      <c r="A48" s="5">
        <v>12</v>
      </c>
      <c r="B48" s="29" t="s">
        <v>20</v>
      </c>
      <c r="C48" s="6">
        <v>60000000</v>
      </c>
      <c r="D48" s="21">
        <f>SUM(D49:D53)</f>
        <v>60000000</v>
      </c>
      <c r="E48" s="28">
        <f>(D48*100)/C48</f>
        <v>100</v>
      </c>
      <c r="F48" s="30">
        <v>0.137</v>
      </c>
      <c r="G48" s="30">
        <v>0.123</v>
      </c>
      <c r="H48" s="7">
        <f>(G48*100)/F48-100</f>
        <v>-10.21897810218978</v>
      </c>
      <c r="I48" s="7">
        <f>FLOOR(G48,0.00001)*D48</f>
        <v>7380000.000000001</v>
      </c>
    </row>
    <row r="49" spans="1:9" ht="13.5">
      <c r="A49" s="5"/>
      <c r="B49" s="29"/>
      <c r="C49" s="31" t="s">
        <v>21</v>
      </c>
      <c r="D49" s="21">
        <v>29859459</v>
      </c>
      <c r="E49" s="28"/>
      <c r="F49" s="30"/>
      <c r="G49" s="7"/>
      <c r="H49" s="7"/>
      <c r="I49" s="7"/>
    </row>
    <row r="50" spans="1:9" ht="13.5">
      <c r="A50" s="5"/>
      <c r="B50" s="29"/>
      <c r="C50" s="31" t="s">
        <v>22</v>
      </c>
      <c r="D50" s="21">
        <v>3550000</v>
      </c>
      <c r="E50" s="28"/>
      <c r="F50" s="30"/>
      <c r="G50" s="7"/>
      <c r="H50" s="7"/>
      <c r="I50" s="7"/>
    </row>
    <row r="51" spans="1:9" ht="13.5">
      <c r="A51" s="5"/>
      <c r="B51" s="29"/>
      <c r="C51" s="31" t="s">
        <v>30</v>
      </c>
      <c r="D51" s="21">
        <v>19490541</v>
      </c>
      <c r="E51" s="28"/>
      <c r="F51" s="30"/>
      <c r="G51" s="7"/>
      <c r="H51" s="7"/>
      <c r="I51" s="7"/>
    </row>
    <row r="52" spans="1:9" ht="13.5">
      <c r="A52" s="5"/>
      <c r="B52" s="29"/>
      <c r="C52" s="31" t="s">
        <v>23</v>
      </c>
      <c r="D52" s="21">
        <v>1100000</v>
      </c>
      <c r="E52" s="28"/>
      <c r="F52" s="30"/>
      <c r="G52" s="7"/>
      <c r="H52" s="7"/>
      <c r="I52" s="7"/>
    </row>
    <row r="53" spans="1:9" ht="13.5">
      <c r="A53" s="5"/>
      <c r="B53" s="29"/>
      <c r="C53" s="31" t="s">
        <v>34</v>
      </c>
      <c r="D53" s="21">
        <v>6000000</v>
      </c>
      <c r="E53" s="28"/>
      <c r="F53" s="30"/>
      <c r="G53" s="7"/>
      <c r="H53" s="7"/>
      <c r="I53" s="7"/>
    </row>
    <row r="54" spans="1:9" ht="13.5">
      <c r="A54" s="5"/>
      <c r="B54" s="29"/>
      <c r="C54" s="31"/>
      <c r="D54" s="21"/>
      <c r="E54" s="28"/>
      <c r="F54" s="30"/>
      <c r="G54" s="7"/>
      <c r="H54" s="7"/>
      <c r="I54" s="7"/>
    </row>
    <row r="55" spans="1:9" ht="13.5">
      <c r="A55" s="5">
        <v>13</v>
      </c>
      <c r="B55" s="29" t="s">
        <v>32</v>
      </c>
      <c r="C55" s="6">
        <v>24000000</v>
      </c>
      <c r="D55" s="21">
        <f>SUM(D56:D56)</f>
        <v>24000000</v>
      </c>
      <c r="E55" s="28">
        <f>(D55*100)/C55</f>
        <v>100</v>
      </c>
      <c r="F55" s="30">
        <v>0.094</v>
      </c>
      <c r="G55" s="30">
        <v>0.093</v>
      </c>
      <c r="H55" s="7">
        <f>(G55*100)/F55-100</f>
        <v>-1.0638297872340416</v>
      </c>
      <c r="I55" s="7">
        <f>FLOOR(G55,0.00001)*D55</f>
        <v>2232000.0000000005</v>
      </c>
    </row>
    <row r="56" spans="1:9" ht="13.5">
      <c r="A56" s="5"/>
      <c r="B56" s="29"/>
      <c r="C56" s="31" t="s">
        <v>34</v>
      </c>
      <c r="D56" s="21">
        <v>24000000</v>
      </c>
      <c r="E56" s="28"/>
      <c r="F56" s="30"/>
      <c r="G56" s="7"/>
      <c r="H56" s="7"/>
      <c r="I56" s="7"/>
    </row>
    <row r="57" spans="1:9" ht="13.5">
      <c r="A57" s="5"/>
      <c r="B57" s="29"/>
      <c r="C57" s="31"/>
      <c r="D57" s="21"/>
      <c r="E57" s="28"/>
      <c r="F57" s="30"/>
      <c r="G57" s="7"/>
      <c r="H57" s="7"/>
      <c r="I57" s="7"/>
    </row>
    <row r="58" spans="1:9" ht="13.5">
      <c r="A58" s="5">
        <v>14</v>
      </c>
      <c r="B58" s="29" t="s">
        <v>32</v>
      </c>
      <c r="C58" s="6">
        <v>36000000</v>
      </c>
      <c r="D58" s="21">
        <f>SUM(D59:D61)</f>
        <v>36000000</v>
      </c>
      <c r="E58" s="28">
        <f>(D58*100)/C58</f>
        <v>100</v>
      </c>
      <c r="F58" s="30">
        <v>0.137</v>
      </c>
      <c r="G58" s="30">
        <v>0.137</v>
      </c>
      <c r="H58" s="7">
        <f>(G58*100)/F58-100</f>
        <v>0</v>
      </c>
      <c r="I58" s="7">
        <f>FLOOR(G58,0.00001)*D58</f>
        <v>4932000</v>
      </c>
    </row>
    <row r="59" spans="1:9" ht="13.5">
      <c r="A59" s="5"/>
      <c r="B59" s="29"/>
      <c r="C59" s="31" t="s">
        <v>21</v>
      </c>
      <c r="D59" s="21">
        <v>6200000</v>
      </c>
      <c r="E59" s="28"/>
      <c r="F59" s="30"/>
      <c r="G59" s="30"/>
      <c r="H59" s="7"/>
      <c r="I59" s="7"/>
    </row>
    <row r="60" spans="1:9" ht="13.5">
      <c r="A60" s="5"/>
      <c r="B60" s="29"/>
      <c r="C60" s="31" t="s">
        <v>23</v>
      </c>
      <c r="D60" s="21">
        <v>500000</v>
      </c>
      <c r="E60" s="28"/>
      <c r="F60" s="30"/>
      <c r="G60" s="30"/>
      <c r="H60" s="7"/>
      <c r="I60" s="7"/>
    </row>
    <row r="61" spans="1:9" ht="13.5">
      <c r="A61" s="5"/>
      <c r="B61" s="29"/>
      <c r="C61" s="31" t="s">
        <v>34</v>
      </c>
      <c r="D61" s="21">
        <v>29300000</v>
      </c>
      <c r="E61" s="28"/>
      <c r="F61" s="30"/>
      <c r="G61" s="30"/>
      <c r="H61" s="7"/>
      <c r="I61" s="7"/>
    </row>
    <row r="62" spans="1:9" ht="13.5">
      <c r="A62" s="5"/>
      <c r="B62" s="29"/>
      <c r="C62" s="31"/>
      <c r="D62" s="21"/>
      <c r="E62" s="28"/>
      <c r="F62" s="30"/>
      <c r="G62" s="7"/>
      <c r="H62" s="7"/>
      <c r="I62" s="7"/>
    </row>
    <row r="63" spans="1:9" ht="13.5">
      <c r="A63" s="5">
        <v>15</v>
      </c>
      <c r="B63" s="29" t="s">
        <v>33</v>
      </c>
      <c r="C63" s="6">
        <v>8000000</v>
      </c>
      <c r="D63" s="21">
        <f>SUM(D64:D64)</f>
        <v>600000</v>
      </c>
      <c r="E63" s="28">
        <f>(D63*100)/C63</f>
        <v>7.5</v>
      </c>
      <c r="F63" s="30">
        <v>0.094</v>
      </c>
      <c r="G63" s="30">
        <v>0.094</v>
      </c>
      <c r="H63" s="7">
        <f>(G63*100)/F63-100</f>
        <v>0</v>
      </c>
      <c r="I63" s="7">
        <f>FLOOR(G63,0.00001)*D63</f>
        <v>56400.00000000001</v>
      </c>
    </row>
    <row r="64" spans="1:9" ht="13.5">
      <c r="A64" s="5"/>
      <c r="B64" s="29"/>
      <c r="C64" s="31" t="s">
        <v>34</v>
      </c>
      <c r="D64" s="21">
        <v>600000</v>
      </c>
      <c r="E64" s="28"/>
      <c r="F64" s="30"/>
      <c r="G64" s="7"/>
      <c r="H64" s="7"/>
      <c r="I64" s="7"/>
    </row>
    <row r="65" spans="1:9" ht="13.5">
      <c r="A65" s="5"/>
      <c r="B65" s="29"/>
      <c r="C65" s="31"/>
      <c r="D65" s="21"/>
      <c r="E65" s="28"/>
      <c r="F65" s="30"/>
      <c r="G65" s="7"/>
      <c r="H65" s="7"/>
      <c r="I65" s="7"/>
    </row>
    <row r="66" spans="1:9" ht="13.5">
      <c r="A66" s="5">
        <v>16</v>
      </c>
      <c r="B66" s="29" t="s">
        <v>33</v>
      </c>
      <c r="C66" s="6">
        <v>12000000</v>
      </c>
      <c r="D66" s="21">
        <f>SUM(D67:D67)</f>
        <v>9400000</v>
      </c>
      <c r="E66" s="28">
        <f>(D66*100)/C66</f>
        <v>78.33333333333333</v>
      </c>
      <c r="F66" s="30">
        <v>0.137</v>
      </c>
      <c r="G66" s="30">
        <v>0.137</v>
      </c>
      <c r="H66" s="7">
        <f>(G66*100)/F66-100</f>
        <v>0</v>
      </c>
      <c r="I66" s="7">
        <f>FLOOR(G66,0.00001)*D66</f>
        <v>1287800</v>
      </c>
    </row>
    <row r="67" spans="1:9" ht="13.5">
      <c r="A67" s="5"/>
      <c r="B67" s="29"/>
      <c r="C67" s="31" t="s">
        <v>34</v>
      </c>
      <c r="D67" s="21">
        <v>9400000</v>
      </c>
      <c r="E67" s="28"/>
      <c r="F67" s="30"/>
      <c r="G67" s="7"/>
      <c r="H67" s="7"/>
      <c r="I67" s="7"/>
    </row>
    <row r="68" spans="1:9" ht="13.5">
      <c r="A68" s="5"/>
      <c r="B68" s="29"/>
      <c r="C68" s="31"/>
      <c r="D68" s="21"/>
      <c r="E68" s="28"/>
      <c r="F68" s="30"/>
      <c r="G68" s="7"/>
      <c r="H68" s="7"/>
      <c r="I68" s="7"/>
    </row>
    <row r="69" spans="1:9" ht="13.5">
      <c r="A69" s="5">
        <v>17</v>
      </c>
      <c r="B69" s="29" t="s">
        <v>28</v>
      </c>
      <c r="C69" s="6">
        <v>2400000</v>
      </c>
      <c r="D69" s="21">
        <f>SUM(D70:D70)</f>
        <v>0</v>
      </c>
      <c r="E69" s="28">
        <f>(D69*100)/C69</f>
        <v>0</v>
      </c>
      <c r="F69" s="30">
        <v>0.117</v>
      </c>
      <c r="G69" s="7">
        <v>0</v>
      </c>
      <c r="H69" s="7">
        <v>0</v>
      </c>
      <c r="I69" s="7">
        <f>FLOOR(G69,0.00001)*D69</f>
        <v>0</v>
      </c>
    </row>
    <row r="70" spans="1:9" ht="13.5">
      <c r="A70" s="5"/>
      <c r="B70" s="29"/>
      <c r="C70" s="31" t="s">
        <v>29</v>
      </c>
      <c r="D70" s="21"/>
      <c r="E70" s="28"/>
      <c r="F70" s="30"/>
      <c r="G70" s="7"/>
      <c r="H70" s="7"/>
      <c r="I70" s="7"/>
    </row>
    <row r="71" spans="1:9" ht="13.5">
      <c r="A71" s="5"/>
      <c r="B71" s="29"/>
      <c r="C71" s="31"/>
      <c r="D71" s="21"/>
      <c r="E71" s="28"/>
      <c r="F71" s="30"/>
      <c r="G71" s="7"/>
      <c r="H71" s="7"/>
      <c r="I71" s="7"/>
    </row>
    <row r="72" spans="1:9" ht="13.5">
      <c r="A72" s="5">
        <v>18</v>
      </c>
      <c r="B72" s="29" t="s">
        <v>28</v>
      </c>
      <c r="C72" s="6">
        <v>3600000</v>
      </c>
      <c r="D72" s="21">
        <f>SUM(D73:D73)</f>
        <v>3600000</v>
      </c>
      <c r="E72" s="28">
        <f>(D72*100)/C72</f>
        <v>100</v>
      </c>
      <c r="F72" s="30">
        <v>0.16</v>
      </c>
      <c r="G72" s="30">
        <v>0.16</v>
      </c>
      <c r="H72" s="7">
        <f>(G72*100)/F72-100</f>
        <v>0</v>
      </c>
      <c r="I72" s="7">
        <f>FLOOR(G72,0.00001)*D72</f>
        <v>576000</v>
      </c>
    </row>
    <row r="73" spans="1:9" ht="13.5">
      <c r="A73" s="5"/>
      <c r="B73" s="29"/>
      <c r="C73" s="31" t="s">
        <v>23</v>
      </c>
      <c r="D73" s="21">
        <v>3600000</v>
      </c>
      <c r="E73" s="28"/>
      <c r="F73" s="30"/>
      <c r="G73" s="7"/>
      <c r="H73" s="7"/>
      <c r="I73" s="7"/>
    </row>
    <row r="74" spans="1:9" ht="13.5">
      <c r="A74" s="5"/>
      <c r="B74" s="29"/>
      <c r="C74" s="31"/>
      <c r="D74" s="21"/>
      <c r="E74" s="28"/>
      <c r="F74" s="30"/>
      <c r="G74" s="7"/>
      <c r="H74" s="7"/>
      <c r="I74" s="7"/>
    </row>
    <row r="75" spans="1:9" ht="13.5">
      <c r="A75" s="11"/>
      <c r="B75" s="16" t="s">
        <v>12</v>
      </c>
      <c r="C75" s="12">
        <f>SUM(C10:C74)</f>
        <v>183000000</v>
      </c>
      <c r="D75" s="19">
        <f>SUM(D10,D13,D16,D19,D22,D25,D30,D33,D37,D40,D43,D48,D55,D58,D63,D66,D69,D72)</f>
        <v>143278229</v>
      </c>
      <c r="E75" s="25">
        <f>(D75*100)/C75</f>
        <v>78.29411420765027</v>
      </c>
      <c r="F75" s="20"/>
      <c r="G75" s="20"/>
      <c r="H75" s="13"/>
      <c r="I75" s="27">
        <f>SUM(I10:I74)</f>
        <v>17738563.526</v>
      </c>
    </row>
    <row r="76" spans="1:9" ht="13.5">
      <c r="A76" s="5"/>
      <c r="B76" s="24"/>
      <c r="C76" s="6"/>
      <c r="D76" s="6"/>
      <c r="E76" s="14"/>
      <c r="F76" s="26"/>
      <c r="G76" s="26"/>
      <c r="H76" s="7"/>
      <c r="I76" s="7"/>
    </row>
    <row r="77" spans="1:9" ht="13.5">
      <c r="A77" s="17"/>
      <c r="B77" s="16" t="s">
        <v>11</v>
      </c>
      <c r="C77" s="19">
        <f>SUM(C75)</f>
        <v>183000000</v>
      </c>
      <c r="D77" s="19">
        <f>SUM(D75)</f>
        <v>143278229</v>
      </c>
      <c r="E77" s="25">
        <f>(D77*100)/C77</f>
        <v>78.29411420765027</v>
      </c>
      <c r="F77" s="18"/>
      <c r="G77" s="18"/>
      <c r="H77" s="18"/>
      <c r="I77" s="27">
        <f>SUM(I75)</f>
        <v>17738563.526</v>
      </c>
    </row>
    <row r="78" ht="12.75">
      <c r="C78" s="15"/>
    </row>
    <row r="79" ht="12.75">
      <c r="C79" s="15"/>
    </row>
    <row r="80" spans="2:3" ht="13.5">
      <c r="B80" s="5"/>
      <c r="C80" s="15"/>
    </row>
    <row r="81" spans="2:3" ht="13.5">
      <c r="B81" s="5"/>
      <c r="C81" s="15"/>
    </row>
    <row r="82" spans="2:3" ht="13.5">
      <c r="B82" s="5"/>
      <c r="C82" s="15"/>
    </row>
    <row r="83" spans="2:3" ht="13.5">
      <c r="B83" s="5"/>
      <c r="C83" s="15"/>
    </row>
    <row r="84" ht="12.75">
      <c r="C84" s="15"/>
    </row>
    <row r="85" ht="12.75">
      <c r="C85" s="15"/>
    </row>
    <row r="86" ht="12.75">
      <c r="C86" s="15"/>
    </row>
    <row r="87" ht="12.75">
      <c r="C87" s="15"/>
    </row>
    <row r="88" ht="12.75">
      <c r="C88" s="15"/>
    </row>
    <row r="89" ht="12.75">
      <c r="C89" s="15"/>
    </row>
    <row r="90" ht="12.75">
      <c r="C90" s="15"/>
    </row>
    <row r="91" ht="12.75">
      <c r="C91" s="15"/>
    </row>
    <row r="92" ht="12.75">
      <c r="C92" s="15"/>
    </row>
    <row r="93" ht="12.75">
      <c r="C93" s="15"/>
    </row>
    <row r="94" ht="12.75">
      <c r="C94" s="15"/>
    </row>
    <row r="95" ht="12.75">
      <c r="C95" s="15"/>
    </row>
    <row r="96" ht="12.75">
      <c r="C96" s="15"/>
    </row>
    <row r="97" ht="12.75">
      <c r="C97" s="15"/>
    </row>
    <row r="98" ht="12.75">
      <c r="C98" s="15"/>
    </row>
    <row r="99" ht="12.75">
      <c r="C99" s="15"/>
    </row>
    <row r="100" ht="12.75">
      <c r="C100" s="15"/>
    </row>
    <row r="101" ht="12.75">
      <c r="C101" s="15"/>
    </row>
    <row r="102" ht="12.75">
      <c r="C102" s="15"/>
    </row>
    <row r="103" ht="12.75">
      <c r="C103" s="15"/>
    </row>
    <row r="104" ht="12.75">
      <c r="C104" s="15"/>
    </row>
    <row r="105" ht="12.75">
      <c r="C105" s="15"/>
    </row>
    <row r="106" ht="12.75">
      <c r="C106" s="15"/>
    </row>
    <row r="107" ht="12.75">
      <c r="C107" s="15"/>
    </row>
    <row r="108" ht="12.75">
      <c r="C108" s="15"/>
    </row>
    <row r="109" ht="12.75">
      <c r="C109" s="15"/>
    </row>
    <row r="110" ht="12.75">
      <c r="C110" s="15"/>
    </row>
    <row r="111" ht="12.75">
      <c r="C111" s="15"/>
    </row>
    <row r="112" ht="12.75">
      <c r="C112" s="15"/>
    </row>
    <row r="113" ht="12.75">
      <c r="C113" s="15"/>
    </row>
    <row r="114" ht="12.75">
      <c r="C114" s="15"/>
    </row>
    <row r="115" ht="12.75">
      <c r="C115" s="15"/>
    </row>
    <row r="116" ht="12.75">
      <c r="C116" s="15"/>
    </row>
    <row r="117" ht="12.75">
      <c r="C117" s="15"/>
    </row>
    <row r="118" ht="12.75">
      <c r="C118" s="15"/>
    </row>
    <row r="119" ht="12.75">
      <c r="C119" s="15"/>
    </row>
    <row r="120" ht="12.75">
      <c r="C120" s="15"/>
    </row>
    <row r="121" ht="12.75">
      <c r="C121" s="15"/>
    </row>
    <row r="122" ht="12.75">
      <c r="C122" s="15"/>
    </row>
    <row r="123" ht="12.75">
      <c r="C123" s="15"/>
    </row>
    <row r="124" ht="12.75">
      <c r="C124" s="15"/>
    </row>
    <row r="125" ht="12.75">
      <c r="C125" s="15"/>
    </row>
    <row r="126" ht="12.75">
      <c r="C126" s="15"/>
    </row>
    <row r="127" ht="12.75">
      <c r="C127" s="15"/>
    </row>
    <row r="128" ht="12.75">
      <c r="C128" s="15"/>
    </row>
    <row r="129" ht="12.75">
      <c r="C129" s="15"/>
    </row>
    <row r="130" ht="12.75">
      <c r="C130" s="15"/>
    </row>
    <row r="131" ht="12.75">
      <c r="C131" s="15"/>
    </row>
    <row r="132" ht="12.75">
      <c r="C132" s="15"/>
    </row>
    <row r="133" ht="12.75">
      <c r="C133" s="15"/>
    </row>
    <row r="134" ht="12.75">
      <c r="C134" s="15"/>
    </row>
    <row r="135" ht="12.75">
      <c r="C135" s="15"/>
    </row>
    <row r="136" ht="12.75">
      <c r="C136" s="15"/>
    </row>
    <row r="137" ht="12.75">
      <c r="C137" s="15"/>
    </row>
    <row r="138" ht="12.75">
      <c r="C138" s="15"/>
    </row>
    <row r="139" ht="12.75">
      <c r="C139" s="15"/>
    </row>
    <row r="140" ht="12.75">
      <c r="C140" s="15"/>
    </row>
    <row r="141" ht="12.75">
      <c r="C141" s="15"/>
    </row>
    <row r="142" ht="12.75">
      <c r="C142" s="15"/>
    </row>
    <row r="143" ht="12.75">
      <c r="C143" s="15"/>
    </row>
    <row r="144" ht="12.75">
      <c r="C144" s="15"/>
    </row>
    <row r="145" ht="12.75">
      <c r="C145" s="15"/>
    </row>
    <row r="146" ht="12.75">
      <c r="C146" s="15"/>
    </row>
    <row r="147" ht="12.75">
      <c r="C147" s="15"/>
    </row>
    <row r="148" ht="12.75">
      <c r="C148" s="15"/>
    </row>
    <row r="149" ht="12.75">
      <c r="C149" s="15"/>
    </row>
    <row r="150" ht="12.75">
      <c r="C150" s="15"/>
    </row>
    <row r="151" ht="12.75">
      <c r="C151" s="15"/>
    </row>
    <row r="152" ht="12.75">
      <c r="C152" s="15"/>
    </row>
    <row r="153" ht="12.75">
      <c r="C153" s="15"/>
    </row>
    <row r="154" ht="12.75">
      <c r="C154" s="15"/>
    </row>
    <row r="155" ht="12.75">
      <c r="C155" s="15"/>
    </row>
    <row r="156" ht="12.75">
      <c r="C156" s="15"/>
    </row>
    <row r="157" ht="12.75">
      <c r="C157" s="15"/>
    </row>
    <row r="158" ht="12.75">
      <c r="C158" s="15"/>
    </row>
    <row r="159" ht="12.75">
      <c r="C159" s="15"/>
    </row>
    <row r="160" ht="12.75">
      <c r="C160" s="15"/>
    </row>
    <row r="161" ht="12.75">
      <c r="C161" s="15"/>
    </row>
    <row r="162" ht="12.75">
      <c r="C162" s="15"/>
    </row>
    <row r="163" ht="12.75">
      <c r="C163" s="15"/>
    </row>
    <row r="164" ht="12.75">
      <c r="C164" s="15"/>
    </row>
    <row r="165" ht="12.75">
      <c r="C165" s="15"/>
    </row>
    <row r="166" ht="12.75">
      <c r="C166" s="15"/>
    </row>
    <row r="167" ht="12.75">
      <c r="C167" s="15"/>
    </row>
    <row r="168" ht="12.75">
      <c r="C168" s="15"/>
    </row>
    <row r="169" ht="12.75">
      <c r="C169" s="15"/>
    </row>
    <row r="170" ht="12.75">
      <c r="C170" s="15"/>
    </row>
    <row r="171" ht="12.75">
      <c r="C171" s="15"/>
    </row>
    <row r="172" ht="12.75">
      <c r="C172" s="15"/>
    </row>
    <row r="173" ht="12.75">
      <c r="C173" s="15"/>
    </row>
    <row r="174" ht="12.75">
      <c r="C174" s="15"/>
    </row>
    <row r="175" ht="12.75">
      <c r="C175" s="15"/>
    </row>
    <row r="176" ht="12.75">
      <c r="C176" s="15"/>
    </row>
    <row r="177" ht="12.75">
      <c r="C177" s="15"/>
    </row>
    <row r="178" ht="12.75">
      <c r="C178" s="15"/>
    </row>
    <row r="179" ht="12.75">
      <c r="C179" s="15"/>
    </row>
    <row r="180" ht="12.75">
      <c r="C180" s="15"/>
    </row>
    <row r="181" ht="12.75">
      <c r="C181" s="15"/>
    </row>
    <row r="182" ht="12.75">
      <c r="C182" s="15"/>
    </row>
    <row r="183" ht="12.75">
      <c r="C183" s="15"/>
    </row>
    <row r="184" ht="12.75">
      <c r="C184" s="15"/>
    </row>
    <row r="185" ht="12.75">
      <c r="C185" s="15"/>
    </row>
    <row r="186" ht="12.75">
      <c r="C186" s="15"/>
    </row>
    <row r="187" ht="12.75">
      <c r="C187" s="15"/>
    </row>
    <row r="188" ht="12.75">
      <c r="C188" s="15"/>
    </row>
    <row r="189" ht="12.75">
      <c r="C189" s="15"/>
    </row>
    <row r="190" ht="12.75">
      <c r="C190" s="15"/>
    </row>
    <row r="191" ht="12.75">
      <c r="C191" s="15"/>
    </row>
    <row r="192" ht="12.75">
      <c r="C192" s="15"/>
    </row>
    <row r="193" ht="12.75">
      <c r="C193" s="15"/>
    </row>
    <row r="194" ht="12.75">
      <c r="C194" s="15"/>
    </row>
    <row r="195" ht="12.75">
      <c r="C195" s="15"/>
    </row>
    <row r="196" ht="12.75">
      <c r="C196" s="15"/>
    </row>
    <row r="197" ht="12.75">
      <c r="C197" s="15"/>
    </row>
    <row r="198" ht="12.75">
      <c r="C198" s="15"/>
    </row>
    <row r="199" ht="12.75">
      <c r="C199" s="15"/>
    </row>
    <row r="200" ht="12.75">
      <c r="C200" s="15"/>
    </row>
    <row r="201" ht="12.75">
      <c r="C201" s="15"/>
    </row>
    <row r="202" ht="12.75">
      <c r="C202" s="15"/>
    </row>
    <row r="203" ht="12.75">
      <c r="C203" s="15"/>
    </row>
    <row r="204" ht="12.75">
      <c r="C204" s="15"/>
    </row>
    <row r="205" ht="12.75">
      <c r="C205" s="15"/>
    </row>
    <row r="206" ht="12.75">
      <c r="C206" s="15"/>
    </row>
    <row r="207" ht="12.75">
      <c r="C207" s="15"/>
    </row>
    <row r="208" ht="12.75">
      <c r="C208" s="15"/>
    </row>
    <row r="209" ht="12.75">
      <c r="C209" s="15"/>
    </row>
    <row r="210" ht="12.75">
      <c r="C210" s="15"/>
    </row>
    <row r="211" ht="12.75">
      <c r="C211" s="15"/>
    </row>
  </sheetData>
  <sheetProtection/>
  <mergeCells count="2">
    <mergeCell ref="A2:I2"/>
    <mergeCell ref="A8:I8"/>
  </mergeCells>
  <printOptions/>
  <pageMargins left="0.787401575" right="0.787401575" top="0.984251969" bottom="0.984251969" header="0.492125985" footer="0.49212598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</cp:lastModifiedBy>
  <cp:lastPrinted>2009-11-26T13:40:41Z</cp:lastPrinted>
  <dcterms:created xsi:type="dcterms:W3CDTF">2005-05-09T20:19:33Z</dcterms:created>
  <dcterms:modified xsi:type="dcterms:W3CDTF">2009-12-21T13:15:11Z</dcterms:modified>
  <cp:category/>
  <cp:version/>
  <cp:contentType/>
  <cp:contentStatus/>
</cp:coreProperties>
</file>