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<sst xmlns="http://schemas.openxmlformats.org/spreadsheetml/2006/main" count="140" uniqueCount="62">
  <si>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</si>
  <si>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</si>
  <si>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</si>
  <si>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</si>
  <si>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</si>
  <si>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</si>
  <si>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</si>
  <si>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</si>
  <si>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</si>
  <si>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</si>
  <si>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</si>
  <si>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</si>
  <si>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</si>
  <si>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</si>
  <si>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</si>
  <si>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</si>
  <si>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</si>
  <si>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</si>
  <si>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</si>
  <si>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Chapadão do Ceu</t>
  </si>
  <si>
    <t>MS</t>
  </si>
  <si>
    <t>Totais/Médias MS</t>
  </si>
  <si>
    <t>PR</t>
  </si>
  <si>
    <t>Totais/Médias PR</t>
  </si>
  <si>
    <t>SP</t>
  </si>
  <si>
    <t>Totais/Médias SP</t>
  </si>
  <si>
    <t>São Gabriel do Oeste</t>
  </si>
  <si>
    <t>São Miguel do Iguaçu</t>
  </si>
  <si>
    <t>0,295</t>
  </si>
  <si>
    <t>0,312</t>
  </si>
  <si>
    <t>Rio Verde</t>
  </si>
  <si>
    <t>MT</t>
  </si>
  <si>
    <t>Totais/Médias MT</t>
  </si>
  <si>
    <t>0,213</t>
  </si>
  <si>
    <t>Sapezal</t>
  </si>
  <si>
    <t>Sinop</t>
  </si>
  <si>
    <t xml:space="preserve">Sorriso </t>
  </si>
  <si>
    <t>Cascavel</t>
  </si>
  <si>
    <t>0,334</t>
  </si>
  <si>
    <t>Aviso de Venda de Milho - 048/2007 de 26/01/2007</t>
  </si>
  <si>
    <t>Parauna</t>
  </si>
  <si>
    <t>Campo Grande</t>
  </si>
  <si>
    <t>Coxim</t>
  </si>
  <si>
    <t>Jardim</t>
  </si>
  <si>
    <t>Maracaju</t>
  </si>
  <si>
    <t>Nova Alvorada do Sul</t>
  </si>
  <si>
    <t>Rio Brilhante</t>
  </si>
  <si>
    <t>Sidrolândia</t>
  </si>
  <si>
    <t>Diamantino</t>
  </si>
  <si>
    <t>Ipiranga do Norte</t>
  </si>
  <si>
    <t>Tapura</t>
  </si>
  <si>
    <t>Assis Chateaubriand</t>
  </si>
  <si>
    <t>Campo Mourão</t>
  </si>
  <si>
    <t>Mambore</t>
  </si>
  <si>
    <t>Ponta Grossa</t>
  </si>
  <si>
    <t>Santa Helena</t>
  </si>
  <si>
    <t>Sta Teresinha Itaipu</t>
  </si>
  <si>
    <t>São Pedro do Iguaçu</t>
  </si>
  <si>
    <t>Toledo</t>
  </si>
  <si>
    <t>Três Barras do Paraná</t>
  </si>
  <si>
    <t>Palmital</t>
  </si>
  <si>
    <t>Tarumã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</si>
</sst>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19</v>
      </c>
      <c r="C8" s="11">
        <v>9000</v>
      </c>
      <c r="D8" s="11">
        <v>0</v>
      </c>
      <c r="E8" s="12">
        <f>(D8*100)/C8</f>
        <v>0</v>
      </c>
      <c r="F8" s="20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40</v>
      </c>
      <c r="C9" s="11">
        <v>287640</v>
      </c>
      <c r="D9" s="11">
        <v>136000</v>
      </c>
      <c r="E9" s="12">
        <f>(D9*100)/C9</f>
        <v>47.28132387706856</v>
      </c>
      <c r="F9" s="20" t="s">
        <v>29</v>
      </c>
      <c r="G9" s="20" t="s">
        <v>29</v>
      </c>
      <c r="H9" s="18">
        <f>((G9*100)/F9)-100</f>
        <v>0</v>
      </c>
      <c r="I9" s="12">
        <f>FLOOR(G9,0.00001)*D9</f>
        <v>42432</v>
      </c>
    </row>
    <row r="10" spans="1:9" ht="13.5">
      <c r="A10" s="9">
        <v>3</v>
      </c>
      <c r="B10" s="10" t="s">
        <v>30</v>
      </c>
      <c r="C10" s="11">
        <v>3000</v>
      </c>
      <c r="D10" s="11">
        <v>0</v>
      </c>
      <c r="E10" s="12">
        <f>(D10*100)/C10</f>
        <v>0</v>
      </c>
      <c r="F10" s="20" t="s">
        <v>29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15</v>
      </c>
      <c r="C11" s="15">
        <f>SUM(C8:C10)</f>
        <v>299640</v>
      </c>
      <c r="D11" s="15">
        <f>SUM(D8:D10)</f>
        <v>136000</v>
      </c>
      <c r="E11" s="16">
        <f>(D11*100)/C11</f>
        <v>45.38779869176345</v>
      </c>
      <c r="F11" s="17"/>
      <c r="G11" s="22">
        <f>(I11/D11)</f>
        <v>0.312</v>
      </c>
      <c r="H11" s="16"/>
      <c r="I11" s="16">
        <f>SUM(I8:I10)</f>
        <v>42432</v>
      </c>
    </row>
    <row r="12" spans="1:9" ht="13.5">
      <c r="A12" s="6" t="s">
        <v>20</v>
      </c>
      <c r="B12" s="6"/>
      <c r="C12" s="7"/>
      <c r="D12" s="7"/>
      <c r="E12" s="6"/>
      <c r="F12" s="8"/>
      <c r="G12" s="6"/>
      <c r="H12" s="19"/>
      <c r="I12" s="6"/>
    </row>
    <row r="13" spans="1:9" ht="13.5">
      <c r="A13" s="9">
        <v>4</v>
      </c>
      <c r="B13" s="10" t="s">
        <v>41</v>
      </c>
      <c r="C13" s="11">
        <v>3395265</v>
      </c>
      <c r="D13" s="11">
        <v>0</v>
      </c>
      <c r="E13" s="12">
        <f>(D13*100)/C13</f>
        <v>0</v>
      </c>
      <c r="F13" s="20" t="s">
        <v>28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42</v>
      </c>
      <c r="C14" s="11">
        <v>237000</v>
      </c>
      <c r="D14" s="11">
        <v>0</v>
      </c>
      <c r="E14" s="12">
        <f>(D14*100)/C14</f>
        <v>0</v>
      </c>
      <c r="F14" s="20" t="s">
        <v>28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43</v>
      </c>
      <c r="C15" s="11">
        <v>1863000</v>
      </c>
      <c r="D15" s="11">
        <v>0</v>
      </c>
      <c r="E15" s="12">
        <f>(D15*100)/C15</f>
        <v>0</v>
      </c>
      <c r="F15" s="20" t="s">
        <v>28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44</v>
      </c>
      <c r="C16" s="11">
        <v>1065357</v>
      </c>
      <c r="D16" s="11">
        <v>0</v>
      </c>
      <c r="E16" s="12">
        <f aca="true" t="shared" si="0" ref="E16:E25">(D16*100)/C16</f>
        <v>0</v>
      </c>
      <c r="F16" s="20" t="s">
        <v>28</v>
      </c>
      <c r="G16" s="11">
        <v>0</v>
      </c>
      <c r="H16" s="11">
        <v>0</v>
      </c>
      <c r="I16" s="12">
        <f aca="true" t="shared" si="1" ref="I16:I25">FLOOR(G16,0.00001)*D16</f>
        <v>0</v>
      </c>
    </row>
    <row r="17" spans="1:9" ht="13.5">
      <c r="A17" s="9">
        <v>8</v>
      </c>
      <c r="B17" s="10" t="s">
        <v>44</v>
      </c>
      <c r="C17" s="11">
        <v>2500000</v>
      </c>
      <c r="D17" s="11">
        <v>0</v>
      </c>
      <c r="E17" s="12">
        <f t="shared" si="0"/>
        <v>0</v>
      </c>
      <c r="F17" s="20" t="s">
        <v>28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45</v>
      </c>
      <c r="C18" s="11">
        <v>694000</v>
      </c>
      <c r="D18" s="11">
        <v>0</v>
      </c>
      <c r="E18" s="12">
        <f t="shared" si="0"/>
        <v>0</v>
      </c>
      <c r="F18" s="20" t="s">
        <v>28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46</v>
      </c>
      <c r="C19" s="11">
        <v>3635468</v>
      </c>
      <c r="D19" s="11">
        <v>0</v>
      </c>
      <c r="E19" s="12">
        <f t="shared" si="0"/>
        <v>0</v>
      </c>
      <c r="F19" s="20" t="s">
        <v>28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46</v>
      </c>
      <c r="C20" s="11">
        <v>258738</v>
      </c>
      <c r="D20" s="11">
        <v>0</v>
      </c>
      <c r="E20" s="12">
        <f t="shared" si="0"/>
        <v>0</v>
      </c>
      <c r="F20" s="20" t="s">
        <v>28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46</v>
      </c>
      <c r="C21" s="11">
        <v>1080000</v>
      </c>
      <c r="D21" s="11">
        <v>0</v>
      </c>
      <c r="E21" s="12">
        <f t="shared" si="0"/>
        <v>0</v>
      </c>
      <c r="F21" s="20" t="s">
        <v>28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26</v>
      </c>
      <c r="C22" s="11">
        <v>1023000</v>
      </c>
      <c r="D22" s="11">
        <v>0</v>
      </c>
      <c r="E22" s="12">
        <f t="shared" si="0"/>
        <v>0</v>
      </c>
      <c r="F22" s="20" t="s">
        <v>28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26</v>
      </c>
      <c r="C23" s="11">
        <v>3000000</v>
      </c>
      <c r="D23" s="11">
        <v>0</v>
      </c>
      <c r="E23" s="12">
        <f t="shared" si="0"/>
        <v>0</v>
      </c>
      <c r="F23" s="20" t="s">
        <v>28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26</v>
      </c>
      <c r="C24" s="11">
        <v>1203902</v>
      </c>
      <c r="D24" s="11">
        <v>0</v>
      </c>
      <c r="E24" s="12">
        <f t="shared" si="0"/>
        <v>0</v>
      </c>
      <c r="F24" s="20" t="s">
        <v>28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47</v>
      </c>
      <c r="C25" s="11">
        <v>200870</v>
      </c>
      <c r="D25" s="11">
        <v>0</v>
      </c>
      <c r="E25" s="12">
        <f t="shared" si="0"/>
        <v>0</v>
      </c>
      <c r="F25" s="20" t="s">
        <v>28</v>
      </c>
      <c r="G25" s="11">
        <v>0</v>
      </c>
      <c r="H25" s="11">
        <v>0</v>
      </c>
      <c r="I25" s="12">
        <f t="shared" si="1"/>
        <v>0</v>
      </c>
    </row>
    <row r="26" spans="1:9" ht="13.5">
      <c r="A26" s="13"/>
      <c r="B26" s="14" t="s">
        <v>21</v>
      </c>
      <c r="C26" s="15">
        <f>SUM(C13:C25)</f>
        <v>20156600</v>
      </c>
      <c r="D26" s="15">
        <f>SUM(D13:D25)</f>
        <v>0</v>
      </c>
      <c r="E26" s="16">
        <f>(D26*100)/C26</f>
        <v>0</v>
      </c>
      <c r="F26" s="17"/>
      <c r="G26" s="22" t="e">
        <f>(I26/D26)</f>
        <v>#DIV/0!</v>
      </c>
      <c r="H26" s="16"/>
      <c r="I26" s="16">
        <f>SUM(I13:I25)</f>
        <v>0</v>
      </c>
    </row>
    <row r="27" spans="1:9" ht="13.5">
      <c r="A27" s="6" t="s">
        <v>31</v>
      </c>
      <c r="B27" s="6"/>
      <c r="C27" s="7"/>
      <c r="D27" s="7"/>
      <c r="E27" s="6"/>
      <c r="F27" s="8"/>
      <c r="G27" s="6"/>
      <c r="H27" s="19"/>
      <c r="I27" s="6"/>
    </row>
    <row r="28" spans="1:9" ht="13.5">
      <c r="A28" s="9">
        <v>17</v>
      </c>
      <c r="B28" s="10" t="s">
        <v>48</v>
      </c>
      <c r="C28" s="11">
        <v>2877000</v>
      </c>
      <c r="D28" s="11">
        <v>180000</v>
      </c>
      <c r="E28" s="12">
        <f>(D28*100)/C28</f>
        <v>6.256517205422315</v>
      </c>
      <c r="F28" s="20" t="s">
        <v>33</v>
      </c>
      <c r="G28" s="20" t="s">
        <v>33</v>
      </c>
      <c r="H28" s="18">
        <f>((G28*100)/F28)-100</f>
        <v>0</v>
      </c>
      <c r="I28" s="12">
        <f>FLOOR(G28,0.00001)*D28</f>
        <v>38340.00000000001</v>
      </c>
    </row>
    <row r="29" spans="1:9" ht="13.5">
      <c r="A29" s="9">
        <v>18</v>
      </c>
      <c r="B29" s="10" t="s">
        <v>48</v>
      </c>
      <c r="C29" s="11">
        <v>52570</v>
      </c>
      <c r="D29" s="11">
        <v>0</v>
      </c>
      <c r="E29" s="12">
        <f aca="true" t="shared" si="2" ref="E29:E36">(D29*100)/C29</f>
        <v>0</v>
      </c>
      <c r="F29" s="20" t="s">
        <v>33</v>
      </c>
      <c r="G29" s="11">
        <v>0</v>
      </c>
      <c r="H29" s="11">
        <v>0</v>
      </c>
      <c r="I29" s="12">
        <f aca="true" t="shared" si="3" ref="I29:I36">FLOOR(G29,0.00001)*D29</f>
        <v>0</v>
      </c>
    </row>
    <row r="30" spans="1:9" ht="13.5">
      <c r="A30" s="9">
        <v>19</v>
      </c>
      <c r="B30" s="10" t="s">
        <v>48</v>
      </c>
      <c r="C30" s="11">
        <v>22500</v>
      </c>
      <c r="D30" s="11">
        <v>0</v>
      </c>
      <c r="E30" s="12">
        <f t="shared" si="2"/>
        <v>0</v>
      </c>
      <c r="F30" s="20" t="s">
        <v>33</v>
      </c>
      <c r="G30" s="11">
        <v>0</v>
      </c>
      <c r="H30" s="11">
        <v>0</v>
      </c>
      <c r="I30" s="12">
        <f t="shared" si="3"/>
        <v>0</v>
      </c>
    </row>
    <row r="31" spans="1:9" ht="13.5">
      <c r="A31" s="9">
        <v>20</v>
      </c>
      <c r="B31" s="10" t="s">
        <v>49</v>
      </c>
      <c r="C31" s="11">
        <v>1000000</v>
      </c>
      <c r="D31" s="11">
        <v>0</v>
      </c>
      <c r="E31" s="12">
        <f t="shared" si="2"/>
        <v>0</v>
      </c>
      <c r="F31" s="20" t="s">
        <v>33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21</v>
      </c>
      <c r="B32" s="10" t="s">
        <v>34</v>
      </c>
      <c r="C32" s="11">
        <v>1705260</v>
      </c>
      <c r="D32" s="11">
        <v>600000</v>
      </c>
      <c r="E32" s="12">
        <f t="shared" si="2"/>
        <v>35.18525034305619</v>
      </c>
      <c r="F32" s="20" t="s">
        <v>33</v>
      </c>
      <c r="G32" s="20" t="s">
        <v>33</v>
      </c>
      <c r="H32" s="18">
        <f>((G32*100)/F32)-100</f>
        <v>0</v>
      </c>
      <c r="I32" s="12">
        <f t="shared" si="3"/>
        <v>127800.00000000001</v>
      </c>
    </row>
    <row r="33" spans="1:9" ht="13.5">
      <c r="A33" s="9">
        <v>22</v>
      </c>
      <c r="B33" s="10" t="s">
        <v>35</v>
      </c>
      <c r="C33" s="11">
        <v>5207000</v>
      </c>
      <c r="D33" s="11">
        <v>0</v>
      </c>
      <c r="E33" s="12">
        <f t="shared" si="2"/>
        <v>0</v>
      </c>
      <c r="F33" s="20" t="s">
        <v>33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23</v>
      </c>
      <c r="B34" s="10" t="s">
        <v>35</v>
      </c>
      <c r="C34" s="11">
        <v>900000</v>
      </c>
      <c r="D34" s="11">
        <v>0</v>
      </c>
      <c r="E34" s="12">
        <f t="shared" si="2"/>
        <v>0</v>
      </c>
      <c r="F34" s="20" t="s">
        <v>33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24</v>
      </c>
      <c r="B35" s="10" t="s">
        <v>35</v>
      </c>
      <c r="C35" s="11">
        <v>273400</v>
      </c>
      <c r="D35" s="11">
        <v>0</v>
      </c>
      <c r="E35" s="12">
        <f t="shared" si="2"/>
        <v>0</v>
      </c>
      <c r="F35" s="20" t="s">
        <v>33</v>
      </c>
      <c r="G35" s="11">
        <v>0</v>
      </c>
      <c r="H35" s="11">
        <v>0</v>
      </c>
      <c r="I35" s="12">
        <f t="shared" si="3"/>
        <v>0</v>
      </c>
    </row>
    <row r="36" spans="1:9" ht="13.5">
      <c r="A36" s="9">
        <v>25</v>
      </c>
      <c r="B36" s="10" t="s">
        <v>35</v>
      </c>
      <c r="C36" s="11">
        <v>297000</v>
      </c>
      <c r="D36" s="11">
        <v>0</v>
      </c>
      <c r="E36" s="12">
        <f t="shared" si="2"/>
        <v>0</v>
      </c>
      <c r="F36" s="20" t="s">
        <v>33</v>
      </c>
      <c r="G36" s="11">
        <v>0</v>
      </c>
      <c r="H36" s="11">
        <v>0</v>
      </c>
      <c r="I36" s="12">
        <f t="shared" si="3"/>
        <v>0</v>
      </c>
    </row>
    <row r="37" spans="1:9" ht="13.5">
      <c r="A37" s="9">
        <v>26</v>
      </c>
      <c r="B37" s="10" t="s">
        <v>36</v>
      </c>
      <c r="C37" s="11">
        <v>7000000</v>
      </c>
      <c r="D37" s="11">
        <v>3180000</v>
      </c>
      <c r="E37" s="12">
        <f>(D37*100)/C37</f>
        <v>45.42857142857143</v>
      </c>
      <c r="F37" s="20" t="s">
        <v>33</v>
      </c>
      <c r="G37" s="20" t="s">
        <v>33</v>
      </c>
      <c r="H37" s="18">
        <f>((G37*100)/F37)-100</f>
        <v>0</v>
      </c>
      <c r="I37" s="12">
        <f>FLOOR(G37,0.00001)*D37</f>
        <v>677340.0000000001</v>
      </c>
    </row>
    <row r="38" spans="1:9" ht="13.5">
      <c r="A38" s="9">
        <v>27</v>
      </c>
      <c r="B38" s="10" t="s">
        <v>36</v>
      </c>
      <c r="C38" s="11">
        <v>451000</v>
      </c>
      <c r="D38" s="11">
        <v>0</v>
      </c>
      <c r="E38" s="12">
        <f>(D38*100)/C38</f>
        <v>0</v>
      </c>
      <c r="F38" s="20" t="s">
        <v>33</v>
      </c>
      <c r="G38" s="11">
        <v>0</v>
      </c>
      <c r="H38" s="11">
        <v>0</v>
      </c>
      <c r="I38" s="12">
        <f>FLOOR(G38,0.00001)*D38</f>
        <v>0</v>
      </c>
    </row>
    <row r="39" spans="1:9" ht="13.5">
      <c r="A39" s="9">
        <v>28</v>
      </c>
      <c r="B39" s="10" t="s">
        <v>36</v>
      </c>
      <c r="C39" s="11">
        <v>297000</v>
      </c>
      <c r="D39" s="11">
        <v>0</v>
      </c>
      <c r="E39" s="12">
        <f>(D39*100)/C39</f>
        <v>0</v>
      </c>
      <c r="F39" s="20" t="s">
        <v>33</v>
      </c>
      <c r="G39" s="11">
        <v>0</v>
      </c>
      <c r="H39" s="11">
        <v>0</v>
      </c>
      <c r="I39" s="12">
        <f>FLOOR(G39,0.00001)*D39</f>
        <v>0</v>
      </c>
    </row>
    <row r="40" spans="1:9" ht="13.5">
      <c r="A40" s="9">
        <v>29</v>
      </c>
      <c r="B40" s="10" t="s">
        <v>36</v>
      </c>
      <c r="C40" s="11">
        <v>352000</v>
      </c>
      <c r="D40" s="11">
        <v>0</v>
      </c>
      <c r="E40" s="12">
        <f>(D40*100)/C40</f>
        <v>0</v>
      </c>
      <c r="F40" s="20" t="s">
        <v>33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30</v>
      </c>
      <c r="B41" s="10" t="s">
        <v>36</v>
      </c>
      <c r="C41" s="11">
        <v>5283000</v>
      </c>
      <c r="D41" s="11">
        <v>0</v>
      </c>
      <c r="E41" s="12">
        <f>(D41*100)/C41</f>
        <v>0</v>
      </c>
      <c r="F41" s="20" t="s">
        <v>33</v>
      </c>
      <c r="G41" s="11">
        <v>0</v>
      </c>
      <c r="H41" s="11">
        <v>0</v>
      </c>
      <c r="I41" s="12">
        <f>FLOOR(G41,0.00001)*D41</f>
        <v>0</v>
      </c>
    </row>
    <row r="42" spans="1:9" ht="13.5">
      <c r="A42" s="9">
        <v>31</v>
      </c>
      <c r="B42" s="10" t="s">
        <v>50</v>
      </c>
      <c r="C42" s="11">
        <v>3100000</v>
      </c>
      <c r="D42" s="11">
        <v>0</v>
      </c>
      <c r="E42" s="12">
        <f>(D42*100)/C42</f>
        <v>0</v>
      </c>
      <c r="F42" s="20" t="s">
        <v>33</v>
      </c>
      <c r="G42" s="11">
        <v>0</v>
      </c>
      <c r="H42" s="11">
        <v>0</v>
      </c>
      <c r="I42" s="12">
        <f>FLOOR(G42,0.00001)*D42</f>
        <v>0</v>
      </c>
    </row>
    <row r="43" spans="1:9" ht="13.5">
      <c r="A43" s="9">
        <v>32</v>
      </c>
      <c r="B43" s="10" t="s">
        <v>50</v>
      </c>
      <c r="C43" s="11">
        <v>157010</v>
      </c>
      <c r="D43" s="11">
        <v>0</v>
      </c>
      <c r="E43" s="12">
        <f>(D43*100)/C43</f>
        <v>0</v>
      </c>
      <c r="F43" s="20" t="s">
        <v>33</v>
      </c>
      <c r="G43" s="11">
        <v>0</v>
      </c>
      <c r="H43" s="11">
        <v>0</v>
      </c>
      <c r="I43" s="12">
        <f>FLOOR(G43,0.00001)*D43</f>
        <v>0</v>
      </c>
    </row>
    <row r="44" spans="1:9" ht="13.5">
      <c r="A44" s="13"/>
      <c r="B44" s="14" t="s">
        <v>32</v>
      </c>
      <c r="C44" s="15">
        <f>SUM(C28:C43)</f>
        <v>28974740</v>
      </c>
      <c r="D44" s="15">
        <f>SUM(D28:D43)</f>
        <v>3960000</v>
      </c>
      <c r="E44" s="16">
        <f>(D44*100)/C44</f>
        <v>13.667076909059409</v>
      </c>
      <c r="F44" s="17"/>
      <c r="G44" s="22">
        <f>(I44/D44)</f>
        <v>0.21300000000000002</v>
      </c>
      <c r="H44" s="16"/>
      <c r="I44" s="16">
        <f>SUM(I28:I43)</f>
        <v>843480.0000000001</v>
      </c>
    </row>
    <row r="45" spans="1:9" ht="13.5">
      <c r="A45" s="6" t="s">
        <v>22</v>
      </c>
      <c r="B45" s="6"/>
      <c r="C45" s="7"/>
      <c r="D45" s="7"/>
      <c r="E45" s="6"/>
      <c r="F45" s="8"/>
      <c r="G45" s="6"/>
      <c r="H45" s="19"/>
      <c r="I45" s="6"/>
    </row>
    <row r="46" spans="1:9" ht="13.5">
      <c r="A46" s="9">
        <v>33</v>
      </c>
      <c r="B46" s="10" t="s">
        <v>51</v>
      </c>
      <c r="C46" s="11">
        <v>2241000</v>
      </c>
      <c r="D46" s="11">
        <v>0</v>
      </c>
      <c r="E46" s="12">
        <f>(D46*100)/C46</f>
        <v>0</v>
      </c>
      <c r="F46" s="20" t="s">
        <v>29</v>
      </c>
      <c r="G46" s="11">
        <v>0</v>
      </c>
      <c r="H46" s="11">
        <v>0</v>
      </c>
      <c r="I46" s="12">
        <f>FLOOR(G46,0.00001)*D46</f>
        <v>0</v>
      </c>
    </row>
    <row r="47" spans="1:9" ht="13.5">
      <c r="A47" s="9">
        <v>34</v>
      </c>
      <c r="B47" s="10" t="s">
        <v>51</v>
      </c>
      <c r="C47" s="11">
        <v>2805000</v>
      </c>
      <c r="D47" s="11">
        <v>0</v>
      </c>
      <c r="E47" s="12">
        <f>(D47*100)/C47</f>
        <v>0</v>
      </c>
      <c r="F47" s="20" t="s">
        <v>29</v>
      </c>
      <c r="G47" s="11">
        <v>0</v>
      </c>
      <c r="H47" s="11">
        <v>0</v>
      </c>
      <c r="I47" s="12">
        <f>FLOOR(G47,0.00001)*D47</f>
        <v>0</v>
      </c>
    </row>
    <row r="48" spans="1:9" ht="13.5">
      <c r="A48" s="9">
        <v>35</v>
      </c>
      <c r="B48" s="10" t="s">
        <v>51</v>
      </c>
      <c r="C48" s="11">
        <v>4493000</v>
      </c>
      <c r="D48" s="11">
        <v>0</v>
      </c>
      <c r="E48" s="12">
        <f>(D48*100)/C48</f>
        <v>0</v>
      </c>
      <c r="F48" s="20" t="s">
        <v>29</v>
      </c>
      <c r="G48" s="11">
        <v>0</v>
      </c>
      <c r="H48" s="11">
        <v>0</v>
      </c>
      <c r="I48" s="12">
        <f>FLOOR(G48,0.00001)*D48</f>
        <v>0</v>
      </c>
    </row>
    <row r="49" spans="1:9" ht="13.5">
      <c r="A49" s="9">
        <v>36</v>
      </c>
      <c r="B49" s="10" t="s">
        <v>52</v>
      </c>
      <c r="C49" s="11">
        <v>10010890</v>
      </c>
      <c r="D49" s="11">
        <v>1180000</v>
      </c>
      <c r="E49" s="12">
        <f>(D49*100)/C49</f>
        <v>11.787163778645056</v>
      </c>
      <c r="F49" s="20" t="s">
        <v>29</v>
      </c>
      <c r="G49" s="20" t="s">
        <v>29</v>
      </c>
      <c r="H49" s="18">
        <f>((G49*100)/F49)-100</f>
        <v>0</v>
      </c>
      <c r="I49" s="12">
        <f>FLOOR(G49,0.00001)*D49</f>
        <v>368160</v>
      </c>
    </row>
    <row r="50" spans="1:9" ht="13.5">
      <c r="A50" s="9">
        <v>37</v>
      </c>
      <c r="B50" s="10" t="s">
        <v>37</v>
      </c>
      <c r="C50" s="11">
        <v>3587008</v>
      </c>
      <c r="D50" s="11">
        <v>0</v>
      </c>
      <c r="E50" s="12">
        <f>(D50*100)/C50</f>
        <v>0</v>
      </c>
      <c r="F50" s="20" t="s">
        <v>29</v>
      </c>
      <c r="G50" s="11">
        <v>0</v>
      </c>
      <c r="H50" s="11">
        <v>0</v>
      </c>
      <c r="I50" s="12">
        <f>FLOOR(G50,0.00001)*D50</f>
        <v>0</v>
      </c>
    </row>
    <row r="51" spans="1:9" ht="13.5">
      <c r="A51" s="9">
        <v>38</v>
      </c>
      <c r="B51" s="10" t="s">
        <v>53</v>
      </c>
      <c r="C51" s="11">
        <v>700000</v>
      </c>
      <c r="D51" s="11">
        <v>0</v>
      </c>
      <c r="E51" s="12">
        <f aca="true" t="shared" si="4" ref="E51:E59">(D51*100)/C51</f>
        <v>0</v>
      </c>
      <c r="F51" s="20" t="s">
        <v>29</v>
      </c>
      <c r="G51" s="11">
        <v>0</v>
      </c>
      <c r="H51" s="11">
        <v>0</v>
      </c>
      <c r="I51" s="12">
        <f aca="true" t="shared" si="5" ref="I51:I59">FLOOR(G51,0.00001)*D51</f>
        <v>0</v>
      </c>
    </row>
    <row r="52" spans="1:9" ht="13.5">
      <c r="A52" s="9">
        <v>39</v>
      </c>
      <c r="B52" s="10" t="s">
        <v>54</v>
      </c>
      <c r="C52" s="11">
        <v>5731720</v>
      </c>
      <c r="D52" s="11">
        <v>1590000</v>
      </c>
      <c r="E52" s="12">
        <f t="shared" si="4"/>
        <v>27.740364148981456</v>
      </c>
      <c r="F52" s="20" t="s">
        <v>29</v>
      </c>
      <c r="G52" s="20" t="s">
        <v>29</v>
      </c>
      <c r="H52" s="18">
        <f>((G52*100)/F52)-100</f>
        <v>0</v>
      </c>
      <c r="I52" s="12">
        <f t="shared" si="5"/>
        <v>496080</v>
      </c>
    </row>
    <row r="53" spans="1:9" ht="13.5">
      <c r="A53" s="9">
        <v>40</v>
      </c>
      <c r="B53" s="10" t="s">
        <v>55</v>
      </c>
      <c r="C53" s="11">
        <v>4000000</v>
      </c>
      <c r="D53" s="11">
        <v>0</v>
      </c>
      <c r="E53" s="12">
        <f t="shared" si="4"/>
        <v>0</v>
      </c>
      <c r="F53" s="20" t="s">
        <v>29</v>
      </c>
      <c r="G53" s="11">
        <v>0</v>
      </c>
      <c r="H53" s="11">
        <v>0</v>
      </c>
      <c r="I53" s="12">
        <f t="shared" si="5"/>
        <v>0</v>
      </c>
    </row>
    <row r="54" spans="1:9" ht="13.5">
      <c r="A54" s="9">
        <v>41</v>
      </c>
      <c r="B54" s="10" t="s">
        <v>55</v>
      </c>
      <c r="C54" s="11">
        <v>6000000</v>
      </c>
      <c r="D54" s="11">
        <v>0</v>
      </c>
      <c r="E54" s="12">
        <f t="shared" si="4"/>
        <v>0</v>
      </c>
      <c r="F54" s="20" t="s">
        <v>29</v>
      </c>
      <c r="G54" s="11">
        <v>0</v>
      </c>
      <c r="H54" s="11">
        <v>0</v>
      </c>
      <c r="I54" s="12">
        <f t="shared" si="5"/>
        <v>0</v>
      </c>
    </row>
    <row r="55" spans="1:9" ht="13.5">
      <c r="A55" s="9">
        <v>42</v>
      </c>
      <c r="B55" s="10" t="s">
        <v>56</v>
      </c>
      <c r="C55" s="11">
        <v>2864316</v>
      </c>
      <c r="D55" s="11">
        <v>264316</v>
      </c>
      <c r="E55" s="12">
        <f t="shared" si="4"/>
        <v>9.227892453206978</v>
      </c>
      <c r="F55" s="20" t="s">
        <v>29</v>
      </c>
      <c r="G55" s="20" t="s">
        <v>29</v>
      </c>
      <c r="H55" s="18">
        <f>((G55*100)/F55)-100</f>
        <v>0</v>
      </c>
      <c r="I55" s="12">
        <f t="shared" si="5"/>
        <v>82466.592</v>
      </c>
    </row>
    <row r="56" spans="1:9" ht="13.5">
      <c r="A56" s="9">
        <v>43</v>
      </c>
      <c r="B56" s="10" t="s">
        <v>27</v>
      </c>
      <c r="C56" s="11">
        <v>8023</v>
      </c>
      <c r="D56" s="11">
        <v>0</v>
      </c>
      <c r="E56" s="12">
        <f t="shared" si="4"/>
        <v>0</v>
      </c>
      <c r="F56" s="20" t="s">
        <v>29</v>
      </c>
      <c r="G56" s="11">
        <v>0</v>
      </c>
      <c r="H56" s="11">
        <v>0</v>
      </c>
      <c r="I56" s="12">
        <f t="shared" si="5"/>
        <v>0</v>
      </c>
    </row>
    <row r="57" spans="1:9" ht="13.5">
      <c r="A57" s="9">
        <v>44</v>
      </c>
      <c r="B57" s="10" t="s">
        <v>57</v>
      </c>
      <c r="C57" s="11">
        <v>621000</v>
      </c>
      <c r="D57" s="11">
        <v>0</v>
      </c>
      <c r="E57" s="12">
        <f t="shared" si="4"/>
        <v>0</v>
      </c>
      <c r="F57" s="20" t="s">
        <v>29</v>
      </c>
      <c r="G57" s="11">
        <v>0</v>
      </c>
      <c r="H57" s="11">
        <v>0</v>
      </c>
      <c r="I57" s="12">
        <f t="shared" si="5"/>
        <v>0</v>
      </c>
    </row>
    <row r="58" spans="1:9" ht="13.5">
      <c r="A58" s="9">
        <v>45</v>
      </c>
      <c r="B58" s="10" t="s">
        <v>58</v>
      </c>
      <c r="C58" s="11">
        <v>2000000</v>
      </c>
      <c r="D58" s="11">
        <v>0</v>
      </c>
      <c r="E58" s="12">
        <f t="shared" si="4"/>
        <v>0</v>
      </c>
      <c r="F58" s="20" t="s">
        <v>29</v>
      </c>
      <c r="G58" s="11">
        <v>0</v>
      </c>
      <c r="H58" s="11">
        <v>0</v>
      </c>
      <c r="I58" s="12">
        <f t="shared" si="5"/>
        <v>0</v>
      </c>
    </row>
    <row r="59" spans="1:9" ht="13.5">
      <c r="A59" s="9">
        <v>46</v>
      </c>
      <c r="B59" s="10" t="s">
        <v>59</v>
      </c>
      <c r="C59" s="11">
        <v>672000</v>
      </c>
      <c r="D59" s="11">
        <v>0</v>
      </c>
      <c r="E59" s="12">
        <f t="shared" si="4"/>
        <v>0</v>
      </c>
      <c r="F59" s="20" t="s">
        <v>29</v>
      </c>
      <c r="G59" s="11">
        <v>0</v>
      </c>
      <c r="H59" s="11">
        <v>0</v>
      </c>
      <c r="I59" s="12">
        <f t="shared" si="5"/>
        <v>0</v>
      </c>
    </row>
    <row r="60" spans="1:9" ht="13.5">
      <c r="A60" s="13"/>
      <c r="B60" s="14" t="s">
        <v>23</v>
      </c>
      <c r="C60" s="15">
        <f>SUM(C46:C59)</f>
        <v>45733957</v>
      </c>
      <c r="D60" s="15">
        <f>SUM(D46:D59)</f>
        <v>3034316</v>
      </c>
      <c r="E60" s="16">
        <f>(D60*100)/C60</f>
        <v>6.634711271539438</v>
      </c>
      <c r="F60" s="17"/>
      <c r="G60" s="22">
        <f>(I60/D60)</f>
        <v>0.312</v>
      </c>
      <c r="H60" s="16"/>
      <c r="I60" s="16">
        <f>SUM(I46:I59)</f>
        <v>946706.592</v>
      </c>
    </row>
    <row r="61" spans="1:9" ht="13.5">
      <c r="A61" s="6" t="s">
        <v>24</v>
      </c>
      <c r="B61" s="6"/>
      <c r="C61" s="7"/>
      <c r="D61" s="7"/>
      <c r="E61" s="6"/>
      <c r="F61" s="8"/>
      <c r="G61" s="6"/>
      <c r="H61" s="19"/>
      <c r="I61" s="6"/>
    </row>
    <row r="62" spans="1:9" ht="13.5">
      <c r="A62" s="9">
        <v>47</v>
      </c>
      <c r="B62" s="10" t="s">
        <v>60</v>
      </c>
      <c r="C62" s="11">
        <v>62128</v>
      </c>
      <c r="D62" s="11">
        <v>0</v>
      </c>
      <c r="E62" s="12">
        <f>(D62*100)/C62</f>
        <v>0</v>
      </c>
      <c r="F62" s="20" t="s">
        <v>38</v>
      </c>
      <c r="G62" s="11">
        <v>0</v>
      </c>
      <c r="H62" s="11">
        <v>0</v>
      </c>
      <c r="I62" s="12">
        <f>FLOOR(G62,0.00001)*D62</f>
        <v>0</v>
      </c>
    </row>
    <row r="63" spans="1:9" ht="13.5">
      <c r="A63" s="9">
        <v>48</v>
      </c>
      <c r="B63" s="10" t="s">
        <v>60</v>
      </c>
      <c r="C63" s="11">
        <v>4080</v>
      </c>
      <c r="D63" s="11">
        <v>0</v>
      </c>
      <c r="E63" s="12">
        <f>(D63*100)/C63</f>
        <v>0</v>
      </c>
      <c r="F63" s="20" t="s">
        <v>38</v>
      </c>
      <c r="G63" s="11">
        <v>0</v>
      </c>
      <c r="H63" s="11">
        <v>0</v>
      </c>
      <c r="I63" s="12">
        <f>FLOOR(G63,0.00001)*D63</f>
        <v>0</v>
      </c>
    </row>
    <row r="64" spans="1:9" ht="13.5">
      <c r="A64" s="9">
        <v>49</v>
      </c>
      <c r="B64" s="10" t="s">
        <v>61</v>
      </c>
      <c r="C64" s="11">
        <v>1306000</v>
      </c>
      <c r="D64" s="11">
        <v>0</v>
      </c>
      <c r="E64" s="12">
        <f>(D64*100)/C64</f>
        <v>0</v>
      </c>
      <c r="F64" s="20" t="s">
        <v>38</v>
      </c>
      <c r="G64" s="11">
        <v>0</v>
      </c>
      <c r="H64" s="11">
        <v>0</v>
      </c>
      <c r="I64" s="12">
        <f>FLOOR(G64,0.00001)*D64</f>
        <v>0</v>
      </c>
    </row>
    <row r="65" spans="1:9" ht="13.5">
      <c r="A65" s="13"/>
      <c r="B65" s="14" t="s">
        <v>25</v>
      </c>
      <c r="C65" s="15">
        <f>SUM(C62:C64)</f>
        <v>1372208</v>
      </c>
      <c r="D65" s="15">
        <f>SUM(D62:D64)</f>
        <v>0</v>
      </c>
      <c r="E65" s="16">
        <f>(D65*100)/C65</f>
        <v>0</v>
      </c>
      <c r="F65" s="17"/>
      <c r="G65" s="22" t="e">
        <f>(I65/D65)</f>
        <v>#DIV/0!</v>
      </c>
      <c r="H65" s="16"/>
      <c r="I65" s="16">
        <f>SUM(I62:I64)</f>
        <v>0</v>
      </c>
    </row>
    <row r="67" spans="1:9" ht="13.5">
      <c r="A67" s="13"/>
      <c r="B67" s="14" t="s">
        <v>13</v>
      </c>
      <c r="C67" s="15">
        <f>SUM(C11,C26,C44,C60,C65)</f>
        <v>96537145</v>
      </c>
      <c r="D67" s="15">
        <f>SUM(D11,D26,D44,D60,D65)</f>
        <v>7130316</v>
      </c>
      <c r="E67" s="16">
        <f>(D67*100)/C67</f>
        <v>7.3860854285674185</v>
      </c>
      <c r="F67" s="17"/>
      <c r="G67" s="22">
        <f>(I67/D67)</f>
        <v>0.2570178645658902</v>
      </c>
      <c r="H67" s="16"/>
      <c r="I67" s="16">
        <f>SUM(I11,I26,I44,I60,I65)</f>
        <v>1832618.5920000002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2007-01-29T14:29:05Z</dcterms:modified>
  <cp:category/>
  <cp:version/>
  <cp:contentType/>
  <cp:contentStatus/>
</cp:coreProperties>
</file>