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<sst xmlns="http://schemas.openxmlformats.org/spreadsheetml/2006/main" count="100" uniqueCount="51">
  <si>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</si>
  <si>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</si>
  <si>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</si>
  <si>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</si>
  <si>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</si>
  <si>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</si>
  <si>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</si>
  <si>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</si>
  <si>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</si>
  <si>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</si>
  <si>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</si>
  <si>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</si>
  <si>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</si>
  <si>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</si>
  <si>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</si>
  <si>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</si>
  <si>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</si>
  <si>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</si>
  <si>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</si>
  <si>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Sapezal</t>
  </si>
  <si>
    <t>0,213</t>
  </si>
  <si>
    <t>GO</t>
  </si>
  <si>
    <t>Totais/Médias GO</t>
  </si>
  <si>
    <t>Aviso de Venda de Milho VEP N/NE - 044/2007 de 25/01/2007</t>
  </si>
  <si>
    <t>Bom Jesus</t>
  </si>
  <si>
    <t>Castelândia</t>
  </si>
  <si>
    <t>Chapadão do Céu</t>
  </si>
  <si>
    <t>Itapuranga</t>
  </si>
  <si>
    <t>Itumbiara</t>
  </si>
  <si>
    <t>Jataí</t>
  </si>
  <si>
    <t>Montividiu</t>
  </si>
  <si>
    <t>Parauna</t>
  </si>
  <si>
    <t>Porteirão</t>
  </si>
  <si>
    <t>Rio Verde</t>
  </si>
  <si>
    <t>São Luis de Mtes Belos</t>
  </si>
  <si>
    <t>Campo Novo do Parecis</t>
  </si>
  <si>
    <t>Campo Verde</t>
  </si>
  <si>
    <t>Nova Mutum</t>
  </si>
  <si>
    <t>Sinop</t>
  </si>
  <si>
    <t>Sorriso</t>
  </si>
  <si>
    <t>0,312</t>
  </si>
  <si>
    <t>0,338</t>
  </si>
  <si>
    <t>0,341</t>
  </si>
  <si>
    <t>0,332</t>
  </si>
  <si>
    <t>0,346</t>
  </si>
  <si>
    <t>0,314</t>
  </si>
  <si>
    <t>0,347</t>
  </si>
  <si>
    <t>0,313</t>
  </si>
  <si>
    <t>0,348</t>
  </si>
  <si>
    <t>0,343</t>
  </si>
  <si>
    <t>0,333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</si>
</sst>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24</v>
      </c>
      <c r="C8" s="11">
        <v>167213</v>
      </c>
      <c r="D8" s="11">
        <v>167213</v>
      </c>
      <c r="E8" s="12">
        <f>(D8*100)/C8</f>
        <v>100</v>
      </c>
      <c r="F8" s="20" t="s">
        <v>40</v>
      </c>
      <c r="G8" s="20" t="s">
        <v>41</v>
      </c>
      <c r="H8" s="18">
        <f>((G8*100)/F8)-100</f>
        <v>8.333333333333343</v>
      </c>
      <c r="I8" s="12">
        <f>FLOOR(G8,0.00001)*D8</f>
        <v>56517.994000000006</v>
      </c>
    </row>
    <row r="9" spans="1:9" ht="13.5">
      <c r="A9" s="9">
        <v>2</v>
      </c>
      <c r="B9" s="10" t="s">
        <v>25</v>
      </c>
      <c r="C9" s="11">
        <v>2698765</v>
      </c>
      <c r="D9" s="11">
        <v>2698765</v>
      </c>
      <c r="E9" s="12">
        <f>(D9*100)/C9</f>
        <v>100</v>
      </c>
      <c r="F9" s="20" t="s">
        <v>40</v>
      </c>
      <c r="G9" s="20" t="s">
        <v>42</v>
      </c>
      <c r="H9" s="18">
        <f>((G9*100)/F9)-100</f>
        <v>9.294871794871796</v>
      </c>
      <c r="I9" s="12">
        <f>FLOOR(G9,0.00001)*D9</f>
        <v>920278.8650000001</v>
      </c>
    </row>
    <row r="10" spans="1:9" ht="13.5">
      <c r="A10" s="9">
        <v>3</v>
      </c>
      <c r="B10" s="10" t="s">
        <v>26</v>
      </c>
      <c r="C10" s="11">
        <v>2252189</v>
      </c>
      <c r="D10" s="11">
        <v>2252189</v>
      </c>
      <c r="E10" s="12">
        <f aca="true" t="shared" si="0" ref="E10:E24">(D10*100)/C10</f>
        <v>100</v>
      </c>
      <c r="F10" s="20" t="s">
        <v>40</v>
      </c>
      <c r="G10" s="20" t="s">
        <v>43</v>
      </c>
      <c r="H10" s="18">
        <f aca="true" t="shared" si="1" ref="H10:H24">((G10*100)/F10)-100</f>
        <v>6.410256410256423</v>
      </c>
      <c r="I10" s="12">
        <f aca="true" t="shared" si="2" ref="I10:I24">FLOOR(G10,0.00001)*D10</f>
        <v>747726.748</v>
      </c>
    </row>
    <row r="11" spans="1:9" ht="13.5">
      <c r="A11" s="9">
        <v>4</v>
      </c>
      <c r="B11" s="10" t="s">
        <v>26</v>
      </c>
      <c r="C11" s="11">
        <v>36627</v>
      </c>
      <c r="D11" s="11">
        <v>36627</v>
      </c>
      <c r="E11" s="12">
        <f t="shared" si="0"/>
        <v>100</v>
      </c>
      <c r="F11" s="20" t="s">
        <v>40</v>
      </c>
      <c r="G11" s="20" t="s">
        <v>40</v>
      </c>
      <c r="H11" s="18">
        <f t="shared" si="1"/>
        <v>0</v>
      </c>
      <c r="I11" s="12">
        <f t="shared" si="2"/>
        <v>11427.624</v>
      </c>
    </row>
    <row r="12" spans="1:9" ht="13.5">
      <c r="A12" s="9">
        <v>5</v>
      </c>
      <c r="B12" s="10" t="s">
        <v>26</v>
      </c>
      <c r="C12" s="11">
        <v>2166000</v>
      </c>
      <c r="D12" s="11">
        <v>0</v>
      </c>
      <c r="E12" s="12">
        <f t="shared" si="0"/>
        <v>0</v>
      </c>
      <c r="F12" s="20" t="s">
        <v>40</v>
      </c>
      <c r="G12" s="11">
        <v>0</v>
      </c>
      <c r="H12" s="11">
        <v>0</v>
      </c>
      <c r="I12" s="12">
        <f t="shared" si="2"/>
        <v>0</v>
      </c>
    </row>
    <row r="13" spans="1:9" ht="13.5">
      <c r="A13" s="9">
        <v>6</v>
      </c>
      <c r="B13" s="10" t="s">
        <v>27</v>
      </c>
      <c r="C13" s="11">
        <v>162350</v>
      </c>
      <c r="D13" s="11">
        <v>160000</v>
      </c>
      <c r="E13" s="12">
        <f t="shared" si="0"/>
        <v>98.5525100092393</v>
      </c>
      <c r="F13" s="20" t="s">
        <v>40</v>
      </c>
      <c r="G13" s="20" t="s">
        <v>44</v>
      </c>
      <c r="H13" s="18">
        <f t="shared" si="1"/>
        <v>10.897435897435884</v>
      </c>
      <c r="I13" s="12">
        <f t="shared" si="2"/>
        <v>55360.00000000001</v>
      </c>
    </row>
    <row r="14" spans="1:9" ht="13.5">
      <c r="A14" s="9">
        <v>7</v>
      </c>
      <c r="B14" s="10" t="s">
        <v>28</v>
      </c>
      <c r="C14" s="11">
        <v>19500</v>
      </c>
      <c r="D14" s="11">
        <v>0</v>
      </c>
      <c r="E14" s="12">
        <f t="shared" si="0"/>
        <v>0</v>
      </c>
      <c r="F14" s="20" t="s">
        <v>40</v>
      </c>
      <c r="G14" s="11">
        <v>0</v>
      </c>
      <c r="H14" s="11">
        <v>0</v>
      </c>
      <c r="I14" s="12">
        <f t="shared" si="2"/>
        <v>0</v>
      </c>
    </row>
    <row r="15" spans="1:9" ht="13.5">
      <c r="A15" s="9">
        <v>8</v>
      </c>
      <c r="B15" s="10" t="s">
        <v>29</v>
      </c>
      <c r="C15" s="11">
        <v>37208</v>
      </c>
      <c r="D15" s="11">
        <v>37208</v>
      </c>
      <c r="E15" s="12">
        <f t="shared" si="0"/>
        <v>100</v>
      </c>
      <c r="F15" s="20" t="s">
        <v>40</v>
      </c>
      <c r="G15" s="20" t="s">
        <v>45</v>
      </c>
      <c r="H15" s="18">
        <f t="shared" si="1"/>
        <v>0.6410256410256352</v>
      </c>
      <c r="I15" s="12">
        <f t="shared" si="2"/>
        <v>11683.312</v>
      </c>
    </row>
    <row r="16" spans="1:9" ht="13.5">
      <c r="A16" s="9">
        <v>9</v>
      </c>
      <c r="B16" s="10" t="s">
        <v>29</v>
      </c>
      <c r="C16" s="11">
        <v>6673643</v>
      </c>
      <c r="D16" s="11">
        <v>6673643</v>
      </c>
      <c r="E16" s="12">
        <f t="shared" si="0"/>
        <v>100</v>
      </c>
      <c r="F16" s="20" t="s">
        <v>40</v>
      </c>
      <c r="G16" s="20" t="s">
        <v>46</v>
      </c>
      <c r="H16" s="18">
        <f t="shared" si="1"/>
        <v>11.217948717948701</v>
      </c>
      <c r="I16" s="12">
        <f t="shared" si="2"/>
        <v>2315754.1210000003</v>
      </c>
    </row>
    <row r="17" spans="1:9" ht="13.5">
      <c r="A17" s="9">
        <v>10</v>
      </c>
      <c r="B17" s="10" t="s">
        <v>29</v>
      </c>
      <c r="C17" s="11">
        <v>1474284</v>
      </c>
      <c r="D17" s="11">
        <v>1472000</v>
      </c>
      <c r="E17" s="12">
        <f t="shared" si="0"/>
        <v>99.84507733923722</v>
      </c>
      <c r="F17" s="20" t="s">
        <v>40</v>
      </c>
      <c r="G17" s="20" t="s">
        <v>47</v>
      </c>
      <c r="H17" s="18">
        <f t="shared" si="1"/>
        <v>0.3205128205128176</v>
      </c>
      <c r="I17" s="12">
        <f t="shared" si="2"/>
        <v>460736</v>
      </c>
    </row>
    <row r="18" spans="1:9" ht="13.5">
      <c r="A18" s="9">
        <v>11</v>
      </c>
      <c r="B18" s="10" t="s">
        <v>29</v>
      </c>
      <c r="C18" s="11">
        <v>125750</v>
      </c>
      <c r="D18" s="11">
        <v>100000</v>
      </c>
      <c r="E18" s="12">
        <f t="shared" si="0"/>
        <v>79.52286282306163</v>
      </c>
      <c r="F18" s="20" t="s">
        <v>40</v>
      </c>
      <c r="G18" s="20" t="s">
        <v>46</v>
      </c>
      <c r="H18" s="18">
        <f t="shared" si="1"/>
        <v>11.217948717948701</v>
      </c>
      <c r="I18" s="12">
        <f t="shared" si="2"/>
        <v>34700</v>
      </c>
    </row>
    <row r="19" spans="1:9" ht="13.5">
      <c r="A19" s="9">
        <v>12</v>
      </c>
      <c r="B19" s="10" t="s">
        <v>29</v>
      </c>
      <c r="C19" s="11">
        <v>14000</v>
      </c>
      <c r="D19" s="11">
        <v>14000</v>
      </c>
      <c r="E19" s="12">
        <f t="shared" si="0"/>
        <v>100</v>
      </c>
      <c r="F19" s="20" t="s">
        <v>40</v>
      </c>
      <c r="G19" s="20" t="s">
        <v>40</v>
      </c>
      <c r="H19" s="18">
        <f t="shared" si="1"/>
        <v>0</v>
      </c>
      <c r="I19" s="12">
        <f t="shared" si="2"/>
        <v>4368</v>
      </c>
    </row>
    <row r="20" spans="1:9" ht="13.5">
      <c r="A20" s="9">
        <v>13</v>
      </c>
      <c r="B20" s="10" t="s">
        <v>30</v>
      </c>
      <c r="C20" s="11">
        <v>5068510</v>
      </c>
      <c r="D20" s="11">
        <v>5068510</v>
      </c>
      <c r="E20" s="12">
        <f t="shared" si="0"/>
        <v>100</v>
      </c>
      <c r="F20" s="20" t="s">
        <v>40</v>
      </c>
      <c r="G20" s="20" t="s">
        <v>48</v>
      </c>
      <c r="H20" s="18">
        <f t="shared" si="1"/>
        <v>11.538461538461533</v>
      </c>
      <c r="I20" s="12">
        <f t="shared" si="2"/>
        <v>1763841.4800000002</v>
      </c>
    </row>
    <row r="21" spans="1:9" ht="13.5">
      <c r="A21" s="9">
        <v>14</v>
      </c>
      <c r="B21" s="10" t="s">
        <v>31</v>
      </c>
      <c r="C21" s="11">
        <v>4182035</v>
      </c>
      <c r="D21" s="11">
        <v>4182035</v>
      </c>
      <c r="E21" s="12">
        <f t="shared" si="0"/>
        <v>100</v>
      </c>
      <c r="F21" s="20" t="s">
        <v>40</v>
      </c>
      <c r="G21" s="20" t="s">
        <v>49</v>
      </c>
      <c r="H21" s="18">
        <f t="shared" si="1"/>
        <v>9.935897435897445</v>
      </c>
      <c r="I21" s="12">
        <f t="shared" si="2"/>
        <v>1434438.0050000001</v>
      </c>
    </row>
    <row r="22" spans="1:9" ht="13.5">
      <c r="A22" s="9">
        <v>15</v>
      </c>
      <c r="B22" s="10" t="s">
        <v>32</v>
      </c>
      <c r="C22" s="11">
        <v>1671697</v>
      </c>
      <c r="D22" s="11">
        <v>1671697</v>
      </c>
      <c r="E22" s="12">
        <f t="shared" si="0"/>
        <v>100</v>
      </c>
      <c r="F22" s="20" t="s">
        <v>40</v>
      </c>
      <c r="G22" s="20" t="s">
        <v>42</v>
      </c>
      <c r="H22" s="18">
        <f t="shared" si="1"/>
        <v>9.294871794871796</v>
      </c>
      <c r="I22" s="12">
        <f t="shared" si="2"/>
        <v>570048.677</v>
      </c>
    </row>
    <row r="23" spans="1:9" ht="13.5">
      <c r="A23" s="9">
        <v>16</v>
      </c>
      <c r="B23" s="10" t="s">
        <v>33</v>
      </c>
      <c r="C23" s="11">
        <v>3182308</v>
      </c>
      <c r="D23" s="11">
        <v>2495500</v>
      </c>
      <c r="E23" s="12">
        <f t="shared" si="0"/>
        <v>78.41792812009398</v>
      </c>
      <c r="F23" s="20" t="s">
        <v>40</v>
      </c>
      <c r="G23" s="20" t="s">
        <v>50</v>
      </c>
      <c r="H23" s="18">
        <f t="shared" si="1"/>
        <v>6.730769230769241</v>
      </c>
      <c r="I23" s="12">
        <f t="shared" si="2"/>
        <v>831001.5</v>
      </c>
    </row>
    <row r="24" spans="1:9" ht="13.5">
      <c r="A24" s="9">
        <v>17</v>
      </c>
      <c r="B24" s="10" t="s">
        <v>34</v>
      </c>
      <c r="C24" s="11">
        <v>67921</v>
      </c>
      <c r="D24" s="11">
        <v>40000</v>
      </c>
      <c r="E24" s="12">
        <f t="shared" si="0"/>
        <v>58.89194799840992</v>
      </c>
      <c r="F24" s="20" t="s">
        <v>40</v>
      </c>
      <c r="G24" s="20" t="s">
        <v>41</v>
      </c>
      <c r="H24" s="18">
        <f t="shared" si="1"/>
        <v>8.333333333333343</v>
      </c>
      <c r="I24" s="12">
        <f t="shared" si="2"/>
        <v>13520</v>
      </c>
    </row>
    <row r="25" spans="1:9" ht="13.5">
      <c r="A25" s="13"/>
      <c r="B25" s="14" t="s">
        <v>22</v>
      </c>
      <c r="C25" s="15">
        <f>SUM(C8:C24)</f>
        <v>30000000</v>
      </c>
      <c r="D25" s="15">
        <f>SUM(D8:D24)</f>
        <v>27069387</v>
      </c>
      <c r="E25" s="16">
        <f>(D25*100)/C25</f>
        <v>90.23129</v>
      </c>
      <c r="F25" s="17"/>
      <c r="G25" s="22">
        <f>(I25/D25)</f>
        <v>0.3410273873582731</v>
      </c>
      <c r="H25" s="16"/>
      <c r="I25" s="16">
        <f>SUM(I8:I24)</f>
        <v>9231402.326000001</v>
      </c>
    </row>
    <row r="26" spans="1:9" ht="13.5">
      <c r="A26" s="6" t="s">
        <v>17</v>
      </c>
      <c r="B26" s="6"/>
      <c r="C26" s="7"/>
      <c r="D26" s="7"/>
      <c r="E26" s="6"/>
      <c r="F26" s="8"/>
      <c r="G26" s="6"/>
      <c r="H26" s="19"/>
      <c r="I26" s="6"/>
    </row>
    <row r="27" spans="1:9" ht="13.5">
      <c r="A27" s="9">
        <v>18</v>
      </c>
      <c r="B27" s="10" t="s">
        <v>35</v>
      </c>
      <c r="C27" s="11">
        <v>1560000</v>
      </c>
      <c r="D27" s="11">
        <v>1560000</v>
      </c>
      <c r="E27" s="12">
        <f>(D27*100)/C27</f>
        <v>100</v>
      </c>
      <c r="F27" s="20" t="s">
        <v>20</v>
      </c>
      <c r="G27" s="20" t="s">
        <v>20</v>
      </c>
      <c r="H27" s="18">
        <f>((G27*100)/F27)-100</f>
        <v>0</v>
      </c>
      <c r="I27" s="12">
        <f>FLOOR(G27,0.00001)*D27</f>
        <v>332280.00000000006</v>
      </c>
    </row>
    <row r="28" spans="1:9" ht="13.5">
      <c r="A28" s="9">
        <v>19</v>
      </c>
      <c r="B28" s="10" t="s">
        <v>36</v>
      </c>
      <c r="C28" s="11">
        <v>1500000</v>
      </c>
      <c r="D28" s="11">
        <v>1500000</v>
      </c>
      <c r="E28" s="12">
        <f aca="true" t="shared" si="3" ref="E28:E34">(D28*100)/C28</f>
        <v>100</v>
      </c>
      <c r="F28" s="20" t="s">
        <v>20</v>
      </c>
      <c r="G28" s="20" t="s">
        <v>20</v>
      </c>
      <c r="H28" s="18">
        <f aca="true" t="shared" si="4" ref="H28:H34">((G28*100)/F28)-100</f>
        <v>0</v>
      </c>
      <c r="I28" s="12">
        <f aca="true" t="shared" si="5" ref="I28:I34">FLOOR(G28,0.00001)*D28</f>
        <v>319500.00000000006</v>
      </c>
    </row>
    <row r="29" spans="1:9" ht="13.5">
      <c r="A29" s="9">
        <v>20</v>
      </c>
      <c r="B29" s="10" t="s">
        <v>37</v>
      </c>
      <c r="C29" s="11">
        <v>2500000</v>
      </c>
      <c r="D29" s="11">
        <v>1520000</v>
      </c>
      <c r="E29" s="12">
        <f t="shared" si="3"/>
        <v>60.8</v>
      </c>
      <c r="F29" s="20" t="s">
        <v>20</v>
      </c>
      <c r="G29" s="20" t="s">
        <v>20</v>
      </c>
      <c r="H29" s="18">
        <f t="shared" si="4"/>
        <v>0</v>
      </c>
      <c r="I29" s="12">
        <f t="shared" si="5"/>
        <v>323760.00000000006</v>
      </c>
    </row>
    <row r="30" spans="1:9" ht="13.5">
      <c r="A30" s="9">
        <v>21</v>
      </c>
      <c r="B30" s="10" t="s">
        <v>37</v>
      </c>
      <c r="C30" s="11">
        <v>2500000</v>
      </c>
      <c r="D30" s="11">
        <v>2468500</v>
      </c>
      <c r="E30" s="12">
        <f t="shared" si="3"/>
        <v>98.74</v>
      </c>
      <c r="F30" s="20" t="s">
        <v>20</v>
      </c>
      <c r="G30" s="20" t="s">
        <v>20</v>
      </c>
      <c r="H30" s="18">
        <f t="shared" si="4"/>
        <v>0</v>
      </c>
      <c r="I30" s="12">
        <f t="shared" si="5"/>
        <v>525790.5</v>
      </c>
    </row>
    <row r="31" spans="1:9" ht="13.5">
      <c r="A31" s="9">
        <v>22</v>
      </c>
      <c r="B31" s="10" t="s">
        <v>19</v>
      </c>
      <c r="C31" s="11">
        <v>1600000</v>
      </c>
      <c r="D31" s="11">
        <v>0</v>
      </c>
      <c r="E31" s="12">
        <f t="shared" si="3"/>
        <v>0</v>
      </c>
      <c r="F31" s="20" t="s">
        <v>20</v>
      </c>
      <c r="G31" s="11">
        <v>0</v>
      </c>
      <c r="H31" s="11">
        <v>0</v>
      </c>
      <c r="I31" s="12">
        <f t="shared" si="5"/>
        <v>0</v>
      </c>
    </row>
    <row r="32" spans="1:9" ht="13.5">
      <c r="A32" s="9">
        <v>23</v>
      </c>
      <c r="B32" s="10" t="s">
        <v>38</v>
      </c>
      <c r="C32" s="11">
        <v>2800000</v>
      </c>
      <c r="D32" s="11">
        <v>1400000</v>
      </c>
      <c r="E32" s="12">
        <f t="shared" si="3"/>
        <v>50</v>
      </c>
      <c r="F32" s="20" t="s">
        <v>20</v>
      </c>
      <c r="G32" s="20" t="s">
        <v>20</v>
      </c>
      <c r="H32" s="18">
        <f t="shared" si="4"/>
        <v>0</v>
      </c>
      <c r="I32" s="12">
        <f t="shared" si="5"/>
        <v>298200.00000000006</v>
      </c>
    </row>
    <row r="33" spans="1:9" ht="13.5">
      <c r="A33" s="9">
        <v>24</v>
      </c>
      <c r="B33" s="10" t="s">
        <v>39</v>
      </c>
      <c r="C33" s="11">
        <v>1000000</v>
      </c>
      <c r="D33" s="11">
        <v>680000</v>
      </c>
      <c r="E33" s="12">
        <f t="shared" si="3"/>
        <v>68</v>
      </c>
      <c r="F33" s="20" t="s">
        <v>20</v>
      </c>
      <c r="G33" s="20" t="s">
        <v>20</v>
      </c>
      <c r="H33" s="18">
        <f t="shared" si="4"/>
        <v>0</v>
      </c>
      <c r="I33" s="12">
        <f t="shared" si="5"/>
        <v>144840.00000000003</v>
      </c>
    </row>
    <row r="34" spans="1:9" ht="13.5">
      <c r="A34" s="9">
        <v>25</v>
      </c>
      <c r="B34" s="10" t="s">
        <v>39</v>
      </c>
      <c r="C34" s="11">
        <v>500000</v>
      </c>
      <c r="D34" s="11">
        <v>0</v>
      </c>
      <c r="E34" s="12">
        <f t="shared" si="3"/>
        <v>0</v>
      </c>
      <c r="F34" s="20" t="s">
        <v>20</v>
      </c>
      <c r="G34" s="11">
        <v>0</v>
      </c>
      <c r="H34" s="11">
        <v>0</v>
      </c>
      <c r="I34" s="12">
        <f t="shared" si="5"/>
        <v>0</v>
      </c>
    </row>
    <row r="35" spans="1:9" ht="13.5">
      <c r="A35" s="13"/>
      <c r="B35" s="14" t="s">
        <v>18</v>
      </c>
      <c r="C35" s="15">
        <f>SUM(C27:C34)</f>
        <v>13960000</v>
      </c>
      <c r="D35" s="15">
        <f>SUM(D27:D34)</f>
        <v>9128500</v>
      </c>
      <c r="E35" s="16">
        <f>(D35*100)/C35</f>
        <v>65.39040114613181</v>
      </c>
      <c r="F35" s="17"/>
      <c r="G35" s="22">
        <f>(I35/D35)</f>
        <v>0.21300000000000002</v>
      </c>
      <c r="H35" s="16"/>
      <c r="I35" s="16">
        <f>SUM(I27:I34)</f>
        <v>1944370.5000000002</v>
      </c>
    </row>
    <row r="37" spans="1:9" ht="13.5">
      <c r="A37" s="13"/>
      <c r="B37" s="14" t="s">
        <v>13</v>
      </c>
      <c r="C37" s="15">
        <f>SUM(C25,C35)</f>
        <v>43960000</v>
      </c>
      <c r="D37" s="15">
        <f>SUM(D25,D35)</f>
        <v>36197887</v>
      </c>
      <c r="E37" s="16">
        <f>(D37*100)/C37</f>
        <v>82.34278207461328</v>
      </c>
      <c r="F37" s="17"/>
      <c r="G37" s="22">
        <f>(I37/D37)</f>
        <v>0.30874102750804217</v>
      </c>
      <c r="H37" s="16"/>
      <c r="I37" s="16">
        <f>SUM(I25,I35)</f>
        <v>11175772.826000001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2007-01-25T18:36:58Z</dcterms:modified>
  <cp:category/>
  <cp:version/>
  <cp:contentType/>
  <cp:contentStatus/>
</cp:coreProperties>
</file>