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54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<sst xmlns="http://schemas.openxmlformats.org/spreadsheetml/2006/main" count="44" uniqueCount="31">
  <si>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</si>
  <si>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</si>
  <si>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</si>
  <si>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</si>
  <si>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</si>
  <si>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</si>
  <si>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</si>
  <si>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</si>
  <si>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</si>
  <si>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</si>
  <si>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</si>
  <si>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</si>
  <si>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</si>
  <si>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</si>
  <si>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</si>
  <si>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</si>
  <si>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</si>
  <si>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</si>
  <si>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</si>
  <si>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MT - Região I</t>
  </si>
  <si>
    <t>MT - Região II</t>
  </si>
  <si>
    <t>MT - Região III</t>
  </si>
  <si>
    <t>BNM</t>
  </si>
  <si>
    <t>BBM PR</t>
  </si>
  <si>
    <t xml:space="preserve">BCMM </t>
  </si>
  <si>
    <t>PEP</t>
  </si>
  <si>
    <t>BBM UB</t>
  </si>
  <si>
    <t>BCSP</t>
  </si>
  <si>
    <t>BBM MS</t>
  </si>
  <si>
    <t>BMCS</t>
  </si>
  <si>
    <t xml:space="preserve">  AVISO DE LEILÃO DE PRÊMIO PARA O ESCOAMENTO DE MILHO EM GRÃOS – PEP Nº 354/09 - 05/11/2009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</si>
</sst>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000%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401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25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19</v>
      </c>
      <c r="C10" s="6">
        <v>50000000</v>
      </c>
      <c r="D10" s="19">
        <f>SUM(D11:D12)</f>
        <v>50000000</v>
      </c>
      <c r="E10" s="21">
        <f>(D10*100)/C10</f>
        <v>100</v>
      </c>
      <c r="F10" s="26">
        <v>0.111</v>
      </c>
      <c r="G10" s="20">
        <v>1</v>
      </c>
      <c r="H10" s="28">
        <v>0.51</v>
      </c>
      <c r="I10" s="7">
        <f>(H10*100)/G10-100</f>
        <v>-49</v>
      </c>
      <c r="J10" s="7">
        <f>D10*((ROUND(F10*H10,4)))</f>
        <v>2830000</v>
      </c>
    </row>
    <row r="11" spans="1:10" ht="13.5">
      <c r="A11" s="5"/>
      <c r="B11" s="17"/>
      <c r="C11" s="27" t="s">
        <v>29</v>
      </c>
      <c r="D11" s="19">
        <v>16100000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27" t="s">
        <v>22</v>
      </c>
      <c r="D12" s="19">
        <v>33900000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6"/>
      <c r="D13" s="19"/>
      <c r="E13" s="21"/>
      <c r="F13" s="26"/>
      <c r="G13" s="20"/>
      <c r="H13" s="20"/>
      <c r="I13" s="7"/>
      <c r="J13" s="7"/>
    </row>
    <row r="14" spans="1:10" ht="13.5">
      <c r="A14" s="5">
        <v>2</v>
      </c>
      <c r="B14" s="17" t="s">
        <v>20</v>
      </c>
      <c r="C14" s="6">
        <v>60000000</v>
      </c>
      <c r="D14" s="19">
        <f>SUM(D15:D20)</f>
        <v>60000000</v>
      </c>
      <c r="E14" s="21">
        <f>(D14*100)/C14</f>
        <v>100</v>
      </c>
      <c r="F14" s="26">
        <v>0.101</v>
      </c>
      <c r="G14" s="20">
        <v>1</v>
      </c>
      <c r="H14" s="28">
        <v>0.5</v>
      </c>
      <c r="I14" s="7">
        <f>(H14*100)/G14-100</f>
        <v>-50</v>
      </c>
      <c r="J14" s="7">
        <f>D14*((ROUND(F14*H14,4)))</f>
        <v>3030000</v>
      </c>
    </row>
    <row r="15" spans="1:10" ht="13.5">
      <c r="A15" s="5"/>
      <c r="B15" s="17"/>
      <c r="C15" s="27" t="s">
        <v>29</v>
      </c>
      <c r="D15" s="19">
        <v>500000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27" t="s">
        <v>22</v>
      </c>
      <c r="D16" s="19">
        <v>25000000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27" t="s">
        <v>18</v>
      </c>
      <c r="D17" s="19">
        <v>120000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27" t="s">
        <v>28</v>
      </c>
      <c r="D18" s="19">
        <v>25380000</v>
      </c>
      <c r="E18" s="21"/>
      <c r="F18" s="26"/>
      <c r="G18" s="20"/>
      <c r="H18" s="20"/>
      <c r="I18" s="7"/>
      <c r="J18" s="7"/>
    </row>
    <row r="19" spans="1:10" ht="13.5">
      <c r="A19" s="5"/>
      <c r="B19" s="17"/>
      <c r="C19" s="27" t="s">
        <v>23</v>
      </c>
      <c r="D19" s="19">
        <v>5000000</v>
      </c>
      <c r="E19" s="21"/>
      <c r="F19" s="26"/>
      <c r="G19" s="20"/>
      <c r="H19" s="20"/>
      <c r="I19" s="7"/>
      <c r="J19" s="7"/>
    </row>
    <row r="20" spans="1:10" ht="13.5">
      <c r="A20" s="5"/>
      <c r="B20" s="17"/>
      <c r="C20" s="27" t="s">
        <v>26</v>
      </c>
      <c r="D20" s="19">
        <v>4000000</v>
      </c>
      <c r="E20" s="21"/>
      <c r="F20" s="26"/>
      <c r="G20" s="20"/>
      <c r="H20" s="20"/>
      <c r="I20" s="7"/>
      <c r="J20" s="7"/>
    </row>
    <row r="21" spans="1:10" ht="13.5">
      <c r="A21" s="5"/>
      <c r="B21" s="17"/>
      <c r="C21" s="6"/>
      <c r="D21" s="19"/>
      <c r="E21" s="21"/>
      <c r="F21" s="26"/>
      <c r="G21" s="20"/>
      <c r="H21" s="20"/>
      <c r="I21" s="7"/>
      <c r="J21" s="7"/>
    </row>
    <row r="22" spans="1:10" ht="13.5">
      <c r="A22" s="5">
        <v>3</v>
      </c>
      <c r="B22" s="17" t="s">
        <v>21</v>
      </c>
      <c r="C22" s="6">
        <v>20000000</v>
      </c>
      <c r="D22" s="19">
        <f>SUM(D23:D27)</f>
        <v>20000000</v>
      </c>
      <c r="E22" s="21">
        <f>(D22*100)/C22</f>
        <v>100</v>
      </c>
      <c r="F22" s="26">
        <v>0.091</v>
      </c>
      <c r="G22" s="20">
        <v>1</v>
      </c>
      <c r="H22" s="28">
        <v>0.56</v>
      </c>
      <c r="I22" s="7">
        <f>(H22*100)/G22-100</f>
        <v>-43.99999999999999</v>
      </c>
      <c r="J22" s="7">
        <f>D22*((ROUND(F22*H22,4)))</f>
        <v>1019999.9999999999</v>
      </c>
    </row>
    <row r="23" spans="1:10" ht="13.5">
      <c r="A23" s="5"/>
      <c r="B23" s="17"/>
      <c r="C23" s="27" t="s">
        <v>27</v>
      </c>
      <c r="D23" s="19">
        <v>4000000</v>
      </c>
      <c r="E23" s="21"/>
      <c r="F23" s="26"/>
      <c r="G23" s="20"/>
      <c r="H23" s="20"/>
      <c r="I23" s="7"/>
      <c r="J23" s="7"/>
    </row>
    <row r="24" spans="1:10" ht="13.5">
      <c r="A24" s="5"/>
      <c r="B24" s="17"/>
      <c r="C24" s="27" t="s">
        <v>22</v>
      </c>
      <c r="D24" s="19">
        <v>5000000</v>
      </c>
      <c r="E24" s="21"/>
      <c r="F24" s="26"/>
      <c r="G24" s="20"/>
      <c r="H24" s="20"/>
      <c r="I24" s="7"/>
      <c r="J24" s="7"/>
    </row>
    <row r="25" spans="1:10" ht="13.5">
      <c r="A25" s="5"/>
      <c r="B25" s="17"/>
      <c r="C25" s="27" t="s">
        <v>24</v>
      </c>
      <c r="D25" s="19">
        <v>4000000</v>
      </c>
      <c r="E25" s="21"/>
      <c r="F25" s="26"/>
      <c r="G25" s="20"/>
      <c r="H25" s="20"/>
      <c r="I25" s="7"/>
      <c r="J25" s="7"/>
    </row>
    <row r="26" spans="1:10" ht="13.5">
      <c r="A26" s="5"/>
      <c r="B26" s="17"/>
      <c r="C26" s="27" t="s">
        <v>28</v>
      </c>
      <c r="D26" s="19">
        <v>6920000</v>
      </c>
      <c r="E26" s="21"/>
      <c r="F26" s="26"/>
      <c r="G26" s="20"/>
      <c r="H26" s="20"/>
      <c r="I26" s="7"/>
      <c r="J26" s="7"/>
    </row>
    <row r="27" spans="1:10" ht="13.5">
      <c r="A27" s="5"/>
      <c r="B27" s="17"/>
      <c r="C27" s="27" t="s">
        <v>26</v>
      </c>
      <c r="D27" s="19">
        <v>80000</v>
      </c>
      <c r="E27" s="21"/>
      <c r="F27" s="26"/>
      <c r="G27" s="20"/>
      <c r="H27" s="20"/>
      <c r="I27" s="7"/>
      <c r="J27" s="7"/>
    </row>
    <row r="28" spans="1:10" ht="13.5">
      <c r="A28" s="5"/>
      <c r="B28" s="17"/>
      <c r="C28" s="27"/>
      <c r="D28" s="19"/>
      <c r="E28" s="21"/>
      <c r="F28" s="26"/>
      <c r="G28" s="20"/>
      <c r="H28" s="20"/>
      <c r="I28" s="7"/>
      <c r="J28" s="7"/>
    </row>
    <row r="29" spans="1:10" ht="13.5">
      <c r="A29" s="14"/>
      <c r="B29" s="13" t="s">
        <v>14</v>
      </c>
      <c r="C29" s="16">
        <f>SUM(C10:C28)</f>
        <v>130000000</v>
      </c>
      <c r="D29" s="16">
        <f>SUM(D10,D14,D22)</f>
        <v>130000000</v>
      </c>
      <c r="E29" s="22">
        <f>(D29*100)/C29</f>
        <v>100</v>
      </c>
      <c r="F29" s="11"/>
      <c r="G29" s="15"/>
      <c r="H29" s="15"/>
      <c r="I29" s="15"/>
      <c r="J29" s="25">
        <f>SUM(J10,J14,J22)</f>
        <v>6880000</v>
      </c>
    </row>
    <row r="30" spans="2:3" ht="13.5">
      <c r="B30" s="5"/>
      <c r="C30" s="12"/>
    </row>
    <row r="31" spans="2:3" ht="13.5">
      <c r="B31" s="5"/>
      <c r="C31" s="12"/>
    </row>
    <row r="32" spans="2:3" ht="13.5">
      <c r="B32" s="5"/>
      <c r="C32" s="12"/>
    </row>
    <row r="33" spans="2:3" ht="13.5">
      <c r="B33" s="5"/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2009-01-29T12:30:25Z</cp:lastPrinted>
  <dcterms:created xsi:type="dcterms:W3CDTF">2005-05-09T20:19:33Z</dcterms:created>
  <dcterms:modified xsi:type="dcterms:W3CDTF">2009-11-05T15:55:12Z</dcterms:modified>
  <cp:category/>
  <cp:version/>
  <cp:contentType/>
  <cp:contentStatus/>
</cp:coreProperties>
</file>