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<sst xmlns="http://schemas.openxmlformats.org/spreadsheetml/2006/main" count="67" uniqueCount="37">
  <si>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</si>
  <si>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</si>
  <si>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</si>
  <si>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</si>
  <si>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</si>
  <si>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</si>
  <si>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</si>
  <si>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</si>
  <si>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</si>
  <si>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</si>
  <si>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</si>
  <si>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</si>
  <si>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</si>
  <si>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</si>
  <si>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</si>
  <si>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</si>
  <si>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</si>
  <si>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Sinop</t>
  </si>
  <si>
    <t>MT</t>
  </si>
  <si>
    <t>Totais/Médias MT</t>
  </si>
  <si>
    <t>Claudia</t>
  </si>
  <si>
    <t>Sapezal</t>
  </si>
  <si>
    <t>Sorriso</t>
  </si>
  <si>
    <t>Aviso de Venda de Milho - 030/2007 de 19/01/2007</t>
  </si>
  <si>
    <t>Campo Verde</t>
  </si>
  <si>
    <t>Diamantino</t>
  </si>
  <si>
    <t>Ipiranga do Norte</t>
  </si>
  <si>
    <t>Jaciara</t>
  </si>
  <si>
    <t>Porto dos Gauchos</t>
  </si>
  <si>
    <t>0,213</t>
  </si>
  <si>
    <t>0,253</t>
  </si>
  <si>
    <t>0,263</t>
  </si>
  <si>
    <t>0,236</t>
  </si>
  <si>
    <t>0,217</t>
  </si>
  <si>
    <t>0,214</t>
  </si>
  <si>
    <t>0,240</t>
  </si>
  <si>
    <t>0,215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</si>
</sst>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</numFmts>
  <fonts count="3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18" applyNumberFormat="1" applyFont="1" applyAlignment="1">
      <alignment/>
    </xf>
    <xf numFmtId="43" fontId="2" fillId="0" borderId="0" xfId="18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18" applyFont="1" applyBorder="1" applyAlignment="1">
      <alignment/>
    </xf>
    <xf numFmtId="43" fontId="2" fillId="0" borderId="3" xfId="18" applyNumberFormat="1" applyFont="1" applyBorder="1" applyAlignment="1">
      <alignment/>
    </xf>
    <xf numFmtId="43" fontId="2" fillId="0" borderId="0" xfId="18" applyFont="1" applyAlignment="1">
      <alignment/>
    </xf>
    <xf numFmtId="0" fontId="2" fillId="0" borderId="0" xfId="0" applyFont="1" applyAlignment="1">
      <alignment horizontal="centerContinuous"/>
    </xf>
    <xf numFmtId="49" fontId="2" fillId="0" borderId="0" xfId="18" applyNumberFormat="1" applyFont="1" applyAlignment="1">
      <alignment/>
    </xf>
    <xf numFmtId="0" fontId="2" fillId="0" borderId="4" xfId="0" applyFont="1" applyBorder="1" applyAlignment="1">
      <alignment horizontal="center"/>
    </xf>
    <xf numFmtId="176" fontId="2" fillId="0" borderId="3" xfId="18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C4">
      <selection activeCell="G12" sqref="G12"/>
    </sheetView>
  </sheetViews>
  <sheetFormatPr defaultColWidth="9.140625" defaultRowHeight="12.75"/>
  <cols>
    <col min="1" max="1" width="5.7109375" style="1" customWidth="1"/>
    <col min="2" max="2" width="25.7109375" style="0" customWidth="1"/>
    <col min="3" max="4" width="15.7109375" style="0" customWidth="1"/>
    <col min="5" max="7" width="10.7109375" style="0" customWidth="1"/>
    <col min="8" max="8" width="11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23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1" t="s">
        <v>1</v>
      </c>
      <c r="B5" s="21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18</v>
      </c>
      <c r="B7" s="6"/>
      <c r="C7" s="7"/>
      <c r="D7" s="7"/>
      <c r="E7" s="6"/>
      <c r="F7" s="8"/>
      <c r="G7" s="6"/>
      <c r="H7" s="19"/>
      <c r="I7" s="6"/>
    </row>
    <row r="8" spans="1:9" ht="13.5">
      <c r="A8" s="9">
        <v>1</v>
      </c>
      <c r="B8" s="10" t="s">
        <v>24</v>
      </c>
      <c r="C8" s="11">
        <v>666416</v>
      </c>
      <c r="D8" s="11">
        <v>666416</v>
      </c>
      <c r="E8" s="12">
        <f aca="true" t="shared" si="0" ref="E8:E13">(D8*100)/C8</f>
        <v>100</v>
      </c>
      <c r="F8" s="20" t="s">
        <v>29</v>
      </c>
      <c r="G8" s="20" t="s">
        <v>30</v>
      </c>
      <c r="H8" s="18">
        <f aca="true" t="shared" si="1" ref="H8:H17">((G8*100)/F8)-100</f>
        <v>18.779342723004703</v>
      </c>
      <c r="I8" s="12">
        <f aca="true" t="shared" si="2" ref="I8:I13">FLOOR(G8,0.00001)*D8</f>
        <v>168603.248</v>
      </c>
    </row>
    <row r="9" spans="1:9" ht="13.5">
      <c r="A9" s="9">
        <v>2</v>
      </c>
      <c r="B9" s="10" t="s">
        <v>20</v>
      </c>
      <c r="C9" s="11">
        <v>2000000</v>
      </c>
      <c r="D9" s="11">
        <v>0</v>
      </c>
      <c r="E9" s="12">
        <f t="shared" si="0"/>
        <v>0</v>
      </c>
      <c r="F9" s="20" t="s">
        <v>29</v>
      </c>
      <c r="G9" s="11">
        <v>0</v>
      </c>
      <c r="H9" s="11">
        <v>0</v>
      </c>
      <c r="I9" s="12">
        <f t="shared" si="2"/>
        <v>0</v>
      </c>
    </row>
    <row r="10" spans="1:9" ht="13.5">
      <c r="A10" s="9">
        <f>A9+1</f>
        <v>3</v>
      </c>
      <c r="B10" s="10" t="s">
        <v>25</v>
      </c>
      <c r="C10" s="11">
        <v>2976370</v>
      </c>
      <c r="D10" s="11">
        <v>1200000</v>
      </c>
      <c r="E10" s="12">
        <f t="shared" si="0"/>
        <v>40.31756804429557</v>
      </c>
      <c r="F10" s="20" t="s">
        <v>29</v>
      </c>
      <c r="G10" s="20" t="s">
        <v>29</v>
      </c>
      <c r="H10" s="18">
        <f t="shared" si="1"/>
        <v>0</v>
      </c>
      <c r="I10" s="12">
        <f t="shared" si="2"/>
        <v>255600.00000000003</v>
      </c>
    </row>
    <row r="11" spans="1:9" ht="13.5">
      <c r="A11" s="9">
        <v>4</v>
      </c>
      <c r="B11" s="10" t="s">
        <v>26</v>
      </c>
      <c r="C11" s="11">
        <v>300000</v>
      </c>
      <c r="D11" s="11">
        <v>100000</v>
      </c>
      <c r="E11" s="12">
        <f t="shared" si="0"/>
        <v>33.333333333333336</v>
      </c>
      <c r="F11" s="20" t="s">
        <v>29</v>
      </c>
      <c r="G11" s="20" t="s">
        <v>36</v>
      </c>
      <c r="H11" s="18">
        <f t="shared" si="1"/>
        <v>0.9389671361502394</v>
      </c>
      <c r="I11" s="12">
        <f t="shared" si="2"/>
        <v>21500.000000000004</v>
      </c>
    </row>
    <row r="12" spans="1:9" ht="13.5">
      <c r="A12" s="9">
        <f aca="true" t="shared" si="3" ref="A12:A17">A11+1</f>
        <v>5</v>
      </c>
      <c r="B12" s="10" t="s">
        <v>27</v>
      </c>
      <c r="C12" s="11">
        <v>1080000</v>
      </c>
      <c r="D12" s="11">
        <v>1080000</v>
      </c>
      <c r="E12" s="12">
        <f t="shared" si="0"/>
        <v>100</v>
      </c>
      <c r="F12" s="20" t="s">
        <v>29</v>
      </c>
      <c r="G12" s="20" t="s">
        <v>31</v>
      </c>
      <c r="H12" s="18">
        <f t="shared" si="1"/>
        <v>23.47417840375587</v>
      </c>
      <c r="I12" s="12">
        <f t="shared" si="2"/>
        <v>284040</v>
      </c>
    </row>
    <row r="13" spans="1:9" ht="13.5">
      <c r="A13" s="9">
        <f t="shared" si="3"/>
        <v>6</v>
      </c>
      <c r="B13" s="10" t="s">
        <v>28</v>
      </c>
      <c r="C13" s="11">
        <v>5400000</v>
      </c>
      <c r="D13" s="11">
        <v>0</v>
      </c>
      <c r="E13" s="12">
        <f t="shared" si="0"/>
        <v>0</v>
      </c>
      <c r="F13" s="20" t="s">
        <v>29</v>
      </c>
      <c r="G13" s="11">
        <v>0</v>
      </c>
      <c r="H13" s="11">
        <v>0</v>
      </c>
      <c r="I13" s="12">
        <f t="shared" si="2"/>
        <v>0</v>
      </c>
    </row>
    <row r="14" spans="1:9" ht="13.5">
      <c r="A14" s="9">
        <f t="shared" si="3"/>
        <v>7</v>
      </c>
      <c r="B14" s="10" t="s">
        <v>21</v>
      </c>
      <c r="C14" s="11">
        <v>2400000</v>
      </c>
      <c r="D14" s="11">
        <v>2400000</v>
      </c>
      <c r="E14" s="12">
        <f aca="true" t="shared" si="4" ref="E14:E22">(D14*100)/C14</f>
        <v>100</v>
      </c>
      <c r="F14" s="20" t="s">
        <v>29</v>
      </c>
      <c r="G14" s="20" t="s">
        <v>32</v>
      </c>
      <c r="H14" s="18">
        <f t="shared" si="1"/>
        <v>10.798122065727696</v>
      </c>
      <c r="I14" s="12">
        <f aca="true" t="shared" si="5" ref="I14:I21">FLOOR(G14,0.00001)*D14</f>
        <v>566400</v>
      </c>
    </row>
    <row r="15" spans="1:9" ht="13.5">
      <c r="A15" s="9">
        <f t="shared" si="3"/>
        <v>8</v>
      </c>
      <c r="B15" s="10" t="s">
        <v>17</v>
      </c>
      <c r="C15" s="11">
        <v>1600000</v>
      </c>
      <c r="D15" s="11">
        <v>696000</v>
      </c>
      <c r="E15" s="12">
        <f t="shared" si="4"/>
        <v>43.5</v>
      </c>
      <c r="F15" s="20" t="s">
        <v>29</v>
      </c>
      <c r="G15" s="20" t="s">
        <v>29</v>
      </c>
      <c r="H15" s="18">
        <f t="shared" si="1"/>
        <v>0</v>
      </c>
      <c r="I15" s="12">
        <f t="shared" si="5"/>
        <v>148248.00000000003</v>
      </c>
    </row>
    <row r="16" spans="1:9" ht="13.5">
      <c r="A16" s="9">
        <f t="shared" si="3"/>
        <v>9</v>
      </c>
      <c r="B16" s="10" t="s">
        <v>22</v>
      </c>
      <c r="C16" s="11">
        <v>246000</v>
      </c>
      <c r="D16" s="11">
        <v>246000</v>
      </c>
      <c r="E16" s="12">
        <f t="shared" si="4"/>
        <v>100</v>
      </c>
      <c r="F16" s="20" t="s">
        <v>29</v>
      </c>
      <c r="G16" s="20" t="s">
        <v>33</v>
      </c>
      <c r="H16" s="18">
        <f t="shared" si="1"/>
        <v>1.8779342723004646</v>
      </c>
      <c r="I16" s="12">
        <f t="shared" si="5"/>
        <v>53382.00000000001</v>
      </c>
    </row>
    <row r="17" spans="1:9" ht="13.5">
      <c r="A17" s="9">
        <f t="shared" si="3"/>
        <v>10</v>
      </c>
      <c r="B17" s="10" t="s">
        <v>22</v>
      </c>
      <c r="C17" s="11">
        <v>240000</v>
      </c>
      <c r="D17" s="11">
        <v>240000</v>
      </c>
      <c r="E17" s="12">
        <f t="shared" si="4"/>
        <v>100</v>
      </c>
      <c r="F17" s="20" t="s">
        <v>29</v>
      </c>
      <c r="G17" s="20" t="s">
        <v>29</v>
      </c>
      <c r="H17" s="18">
        <f t="shared" si="1"/>
        <v>0</v>
      </c>
      <c r="I17" s="12">
        <f t="shared" si="5"/>
        <v>51120.00000000001</v>
      </c>
    </row>
    <row r="18" spans="1:9" ht="13.5">
      <c r="A18" s="9">
        <f>A17+1</f>
        <v>11</v>
      </c>
      <c r="B18" s="10" t="s">
        <v>22</v>
      </c>
      <c r="C18" s="11">
        <v>4132000</v>
      </c>
      <c r="D18" s="11">
        <v>4132000</v>
      </c>
      <c r="E18" s="12">
        <f t="shared" si="4"/>
        <v>100</v>
      </c>
      <c r="F18" s="20" t="s">
        <v>29</v>
      </c>
      <c r="G18" s="20" t="s">
        <v>34</v>
      </c>
      <c r="H18" s="18">
        <f>((G18*100)/F18)-100</f>
        <v>0.4694835680751197</v>
      </c>
      <c r="I18" s="12">
        <f t="shared" si="5"/>
        <v>884248.0000000001</v>
      </c>
    </row>
    <row r="19" spans="1:9" ht="13.5">
      <c r="A19" s="9">
        <f>A18+1</f>
        <v>12</v>
      </c>
      <c r="B19" s="10" t="s">
        <v>22</v>
      </c>
      <c r="C19" s="11">
        <v>2568420</v>
      </c>
      <c r="D19" s="11">
        <v>2568420</v>
      </c>
      <c r="E19" s="12">
        <f t="shared" si="4"/>
        <v>100</v>
      </c>
      <c r="F19" s="20" t="s">
        <v>29</v>
      </c>
      <c r="G19" s="20" t="s">
        <v>29</v>
      </c>
      <c r="H19" s="18">
        <f>((G19*100)/F19)-100</f>
        <v>0</v>
      </c>
      <c r="I19" s="12">
        <f t="shared" si="5"/>
        <v>547073.4600000001</v>
      </c>
    </row>
    <row r="20" spans="1:9" ht="13.5">
      <c r="A20" s="9">
        <f>A19+1</f>
        <v>13</v>
      </c>
      <c r="B20" s="10" t="s">
        <v>22</v>
      </c>
      <c r="C20" s="11">
        <v>5298000</v>
      </c>
      <c r="D20" s="11">
        <v>5298000</v>
      </c>
      <c r="E20" s="12">
        <f t="shared" si="4"/>
        <v>100</v>
      </c>
      <c r="F20" s="20" t="s">
        <v>29</v>
      </c>
      <c r="G20" s="20" t="s">
        <v>35</v>
      </c>
      <c r="H20" s="18">
        <f>((G20*100)/F20)-100</f>
        <v>12.676056338028175</v>
      </c>
      <c r="I20" s="12">
        <f t="shared" si="5"/>
        <v>1271520</v>
      </c>
    </row>
    <row r="21" spans="1:9" ht="13.5">
      <c r="A21" s="9">
        <f>A20+1</f>
        <v>14</v>
      </c>
      <c r="B21" s="10" t="s">
        <v>22</v>
      </c>
      <c r="C21" s="11">
        <v>767450</v>
      </c>
      <c r="D21" s="11">
        <v>767450</v>
      </c>
      <c r="E21" s="12">
        <f t="shared" si="4"/>
        <v>100</v>
      </c>
      <c r="F21" s="20" t="s">
        <v>29</v>
      </c>
      <c r="G21" s="20" t="s">
        <v>36</v>
      </c>
      <c r="H21" s="18">
        <f>((G21*100)/F21)-100</f>
        <v>0.9389671361502394</v>
      </c>
      <c r="I21" s="12">
        <f t="shared" si="5"/>
        <v>165001.75000000003</v>
      </c>
    </row>
    <row r="22" spans="1:9" ht="13.5">
      <c r="A22" s="13"/>
      <c r="B22" s="14" t="s">
        <v>19</v>
      </c>
      <c r="C22" s="15">
        <f>SUM(C8:C21)</f>
        <v>29674656</v>
      </c>
      <c r="D22" s="15">
        <f>SUM(D8:D21)</f>
        <v>19394286</v>
      </c>
      <c r="E22" s="16">
        <f t="shared" si="4"/>
        <v>65.35639705477968</v>
      </c>
      <c r="F22" s="17"/>
      <c r="G22" s="22">
        <f>(I22/D22)</f>
        <v>0.2277339035837669</v>
      </c>
      <c r="H22" s="16"/>
      <c r="I22" s="16">
        <f>SUM(I8:I21)</f>
        <v>4416736.458000001</v>
      </c>
    </row>
    <row r="24" spans="1:9" ht="13.5">
      <c r="A24" s="13"/>
      <c r="B24" s="14" t="s">
        <v>13</v>
      </c>
      <c r="C24" s="15">
        <f>SUM(C22)</f>
        <v>29674656</v>
      </c>
      <c r="D24" s="15">
        <f>SUM(D22)</f>
        <v>19394286</v>
      </c>
      <c r="E24" s="16">
        <f>(D24*100)/C24</f>
        <v>65.35639705477968</v>
      </c>
      <c r="F24" s="17"/>
      <c r="G24" s="22">
        <f>(I24/D24)</f>
        <v>0.2277339035837669</v>
      </c>
      <c r="H24" s="16"/>
      <c r="I24" s="16">
        <f>SUM(I22)</f>
        <v>4416736.458000001</v>
      </c>
    </row>
  </sheetData>
  <printOptions/>
  <pageMargins left="0.75" right="0.75" top="0.7" bottom="0.98" header="0.21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2007-01-23T19:41:41Z</cp:lastPrinted>
  <dcterms:created xsi:type="dcterms:W3CDTF">2000-02-06T15:20:34Z</dcterms:created>
  <dcterms:modified xsi:type="dcterms:W3CDTF">2007-01-23T19:45:34Z</dcterms:modified>
  <cp:category/>
  <cp:version/>
  <cp:contentType/>
  <cp:contentStatus/>
</cp:coreProperties>
</file>