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9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<sst xmlns="http://schemas.openxmlformats.org/spreadsheetml/2006/main" count="38" uniqueCount="30">
  <si>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</si>
  <si>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</si>
  <si>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</si>
  <si>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</si>
  <si>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</si>
  <si>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</si>
  <si>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</si>
  <si>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</si>
  <si>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</si>
  <si>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</si>
  <si>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</si>
  <si>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</si>
  <si>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</si>
  <si>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</si>
  <si>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</si>
  <si>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</si>
  <si>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</si>
  <si>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</si>
  <si>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</si>
  <si>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</si>
  <si>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TRIGO EM GRÃOS – VEP Nº 221/09 - 23/07/2009</t>
  </si>
  <si>
    <t>Assis Chateaubriand</t>
  </si>
  <si>
    <t>Bom Sucesso do Sul</t>
  </si>
  <si>
    <t>Cascavel</t>
  </si>
  <si>
    <t>Palotina</t>
  </si>
  <si>
    <t>São João</t>
  </si>
  <si>
    <t>BCMM</t>
  </si>
  <si>
    <t>BBSB</t>
  </si>
  <si>
    <t>BBM RS</t>
  </si>
  <si>
    <t>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</si>
</sst>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1998000</v>
      </c>
      <c r="D10" s="20">
        <f>SUM(D11:D11)</f>
        <v>0</v>
      </c>
      <c r="E10" s="30">
        <f>(D10*100)/C10</f>
        <v>0</v>
      </c>
      <c r="F10" s="28">
        <v>0.53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22</v>
      </c>
      <c r="C13" s="6">
        <v>2214000</v>
      </c>
      <c r="D13" s="20">
        <f>SUM(D14:D16)</f>
        <v>2214000</v>
      </c>
      <c r="E13" s="30">
        <f>(D13*100)/C13</f>
        <v>100</v>
      </c>
      <c r="F13" s="28">
        <v>0.487</v>
      </c>
      <c r="G13" s="28">
        <v>0.4872</v>
      </c>
      <c r="H13" s="26">
        <f>((G13*100)/F13)-100</f>
        <v>0.04106776180698546</v>
      </c>
      <c r="I13" s="7">
        <f>FLOOR(G13,0.00001)*D13</f>
        <v>1078660.8</v>
      </c>
    </row>
    <row r="14" spans="1:9" ht="13.5">
      <c r="A14" s="5"/>
      <c r="B14" s="23"/>
      <c r="C14" s="6" t="s">
        <v>26</v>
      </c>
      <c r="D14" s="20">
        <v>900000</v>
      </c>
      <c r="E14" s="27"/>
      <c r="F14" s="28"/>
      <c r="G14" s="29"/>
      <c r="H14" s="26"/>
      <c r="I14" s="7"/>
    </row>
    <row r="15" spans="1:9" ht="13.5">
      <c r="A15" s="5"/>
      <c r="B15" s="23"/>
      <c r="C15" s="6" t="s">
        <v>27</v>
      </c>
      <c r="D15" s="20">
        <v>300000</v>
      </c>
      <c r="E15" s="27"/>
      <c r="F15" s="28"/>
      <c r="G15" s="29"/>
      <c r="H15" s="26"/>
      <c r="I15" s="7"/>
    </row>
    <row r="16" spans="1:9" ht="13.5">
      <c r="A16" s="5"/>
      <c r="B16" s="23"/>
      <c r="C16" s="6" t="s">
        <v>28</v>
      </c>
      <c r="D16" s="20">
        <v>1014000</v>
      </c>
      <c r="E16" s="27"/>
      <c r="F16" s="28"/>
      <c r="G16" s="29"/>
      <c r="H16" s="26"/>
      <c r="I16" s="7"/>
    </row>
    <row r="17" spans="1:9" ht="13.5">
      <c r="A17" s="5"/>
      <c r="B17" s="23"/>
      <c r="C17" s="6"/>
      <c r="D17" s="20"/>
      <c r="E17" s="27"/>
      <c r="F17" s="28"/>
      <c r="G17" s="29"/>
      <c r="H17" s="26"/>
      <c r="I17" s="7"/>
    </row>
    <row r="18" spans="1:9" ht="13.5">
      <c r="A18" s="5">
        <v>3</v>
      </c>
      <c r="B18" s="23" t="s">
        <v>23</v>
      </c>
      <c r="C18" s="6">
        <v>7455483</v>
      </c>
      <c r="D18" s="20">
        <f>SUM(D19:D19)</f>
        <v>0</v>
      </c>
      <c r="E18" s="30">
        <f>(D18*100)/C18</f>
        <v>0</v>
      </c>
      <c r="F18" s="28">
        <v>0.53</v>
      </c>
      <c r="G18" s="26">
        <v>0</v>
      </c>
      <c r="H18" s="26">
        <v>0</v>
      </c>
      <c r="I18" s="7">
        <f>FLOOR(G18,0.00001)*D18</f>
        <v>0</v>
      </c>
    </row>
    <row r="19" spans="1:9" ht="13.5">
      <c r="A19" s="5"/>
      <c r="B19" s="23"/>
      <c r="C19" s="6" t="s">
        <v>19</v>
      </c>
      <c r="D19" s="20"/>
      <c r="E19" s="27"/>
      <c r="F19" s="28"/>
      <c r="G19" s="29"/>
      <c r="H19" s="26"/>
      <c r="I19" s="7"/>
    </row>
    <row r="20" spans="1:9" ht="13.5">
      <c r="A20" s="5"/>
      <c r="B20" s="23"/>
      <c r="C20" s="6"/>
      <c r="D20" s="20"/>
      <c r="E20" s="27"/>
      <c r="F20" s="28"/>
      <c r="G20" s="29"/>
      <c r="H20" s="26"/>
      <c r="I20" s="7"/>
    </row>
    <row r="21" spans="1:9" ht="13.5">
      <c r="A21" s="5">
        <v>4</v>
      </c>
      <c r="B21" s="23" t="s">
        <v>24</v>
      </c>
      <c r="C21" s="6">
        <v>378000</v>
      </c>
      <c r="D21" s="20">
        <f>SUM(D22:D22)</f>
        <v>0</v>
      </c>
      <c r="E21" s="30">
        <f>(D21*100)/C21</f>
        <v>0</v>
      </c>
      <c r="F21" s="28">
        <v>0.53</v>
      </c>
      <c r="G21" s="26">
        <v>0</v>
      </c>
      <c r="H21" s="26">
        <v>0</v>
      </c>
      <c r="I21" s="7">
        <f>FLOOR(G21,0.00001)*D21</f>
        <v>0</v>
      </c>
    </row>
    <row r="22" spans="1:9" ht="13.5">
      <c r="A22" s="5"/>
      <c r="B22" s="23"/>
      <c r="C22" s="6" t="s">
        <v>19</v>
      </c>
      <c r="D22" s="20"/>
      <c r="E22" s="27"/>
      <c r="F22" s="28"/>
      <c r="G22" s="29"/>
      <c r="H22" s="26"/>
      <c r="I22" s="7"/>
    </row>
    <row r="23" spans="1:9" ht="13.5">
      <c r="A23" s="5"/>
      <c r="B23" s="23"/>
      <c r="C23" s="6"/>
      <c r="D23" s="20"/>
      <c r="E23" s="27"/>
      <c r="F23" s="28"/>
      <c r="G23" s="29"/>
      <c r="H23" s="26"/>
      <c r="I23" s="7"/>
    </row>
    <row r="24" spans="1:9" ht="13.5">
      <c r="A24" s="5">
        <v>5</v>
      </c>
      <c r="B24" s="23" t="s">
        <v>25</v>
      </c>
      <c r="C24" s="6">
        <v>2970000</v>
      </c>
      <c r="D24" s="20">
        <f>SUM(D25:D25)</f>
        <v>2970000</v>
      </c>
      <c r="E24" s="30">
        <f>(D24*100)/C24</f>
        <v>100</v>
      </c>
      <c r="F24" s="28">
        <v>0.53</v>
      </c>
      <c r="G24" s="28">
        <v>0.5302</v>
      </c>
      <c r="H24" s="26">
        <f>((G24*100)/F24)-100</f>
        <v>0.03773584905660243</v>
      </c>
      <c r="I24" s="7">
        <f>FLOOR(G24,0.00001)*D24</f>
        <v>1574694</v>
      </c>
    </row>
    <row r="25" spans="1:9" ht="13.5">
      <c r="A25" s="5"/>
      <c r="B25" s="23"/>
      <c r="C25" s="6" t="s">
        <v>28</v>
      </c>
      <c r="D25" s="6">
        <v>2970000</v>
      </c>
      <c r="E25" s="27"/>
      <c r="F25" s="28"/>
      <c r="G25" s="29"/>
      <c r="H25" s="26"/>
      <c r="I25" s="7"/>
    </row>
    <row r="26" spans="1:9" ht="13.5">
      <c r="A26" s="5"/>
      <c r="B26" s="23"/>
      <c r="C26" s="6"/>
      <c r="D26" s="20"/>
      <c r="E26" s="27"/>
      <c r="F26" s="28"/>
      <c r="G26" s="29"/>
      <c r="H26" s="26"/>
      <c r="I26" s="7"/>
    </row>
    <row r="27" spans="1:9" ht="13.5">
      <c r="A27" s="11"/>
      <c r="B27" s="15" t="s">
        <v>14</v>
      </c>
      <c r="C27" s="12">
        <f>SUM(C10:C26)</f>
        <v>15015483</v>
      </c>
      <c r="D27" s="18">
        <f>SUM(D10,D13,D18,D21,D24)</f>
        <v>5184000</v>
      </c>
      <c r="E27" s="24">
        <f>(D27*100)/C27</f>
        <v>34.52436395152923</v>
      </c>
      <c r="F27" s="19"/>
      <c r="G27" s="19"/>
      <c r="H27" s="13"/>
      <c r="I27" s="25">
        <f>SUM(I10,I13,I18,I21,I24)</f>
        <v>2653354.8</v>
      </c>
    </row>
    <row r="28" ht="12.75">
      <c r="C28" s="14"/>
    </row>
    <row r="29" spans="1:9" ht="13.5">
      <c r="A29" s="16"/>
      <c r="B29" s="15" t="s">
        <v>12</v>
      </c>
      <c r="C29" s="18">
        <f>SUM(C27)</f>
        <v>15015483</v>
      </c>
      <c r="D29" s="18">
        <f>SUM(D27)</f>
        <v>5184000</v>
      </c>
      <c r="E29" s="24">
        <f>(D29*100)/C29</f>
        <v>34.52436395152923</v>
      </c>
      <c r="F29" s="17"/>
      <c r="G29" s="17"/>
      <c r="H29" s="17"/>
      <c r="I29" s="25">
        <f>SUM(I27)</f>
        <v>2653354.8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2009-07-30T14:23:35Z</dcterms:modified>
  <cp:category/>
  <cp:version/>
  <cp:contentType/>
  <cp:contentStatus/>
</cp:coreProperties>
</file>