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<sst xmlns="http://schemas.openxmlformats.org/spreadsheetml/2006/main" count="127" uniqueCount="56">
  <si>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</si>
  <si>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</si>
  <si>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</si>
  <si>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</si>
  <si>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</si>
  <si>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</si>
  <si>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</si>
  <si>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</si>
  <si>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</si>
  <si>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</si>
  <si>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</si>
  <si>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</si>
  <si>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</si>
  <si>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</si>
  <si>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</si>
  <si>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</si>
  <si>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</si>
  <si>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0,300</t>
  </si>
  <si>
    <t>0,207</t>
  </si>
  <si>
    <t>Sinop</t>
  </si>
  <si>
    <t>MT</t>
  </si>
  <si>
    <t>Totais/Médias MT</t>
  </si>
  <si>
    <t>MS</t>
  </si>
  <si>
    <t>Totais/Médias MS</t>
  </si>
  <si>
    <t>0,289</t>
  </si>
  <si>
    <t>Nova Mutum</t>
  </si>
  <si>
    <t>Sorriso</t>
  </si>
  <si>
    <t>PR</t>
  </si>
  <si>
    <t>Totais/Médias PR</t>
  </si>
  <si>
    <t>Aviso de Venda de Milho - 014/2007 de 11/01/2007</t>
  </si>
  <si>
    <t>Campo Grande</t>
  </si>
  <si>
    <t>Costa Rica</t>
  </si>
  <si>
    <t>Coxim</t>
  </si>
  <si>
    <t>Jardim</t>
  </si>
  <si>
    <t>Maracaju</t>
  </si>
  <si>
    <t>Rio Brilhante</t>
  </si>
  <si>
    <t>São Gabriel do Oeste</t>
  </si>
  <si>
    <t>Sidrolandia</t>
  </si>
  <si>
    <t>Rondonopolis</t>
  </si>
  <si>
    <t>Tapura</t>
  </si>
  <si>
    <t>0,253</t>
  </si>
  <si>
    <t>0,242</t>
  </si>
  <si>
    <t>Assis Chateaubriand</t>
  </si>
  <si>
    <t>Campo Mourão</t>
  </si>
  <si>
    <t>Cascavel</t>
  </si>
  <si>
    <t>Goio-Ere</t>
  </si>
  <si>
    <t>Londrina</t>
  </si>
  <si>
    <t>Mambore</t>
  </si>
  <si>
    <t>Marechal Candido Rondon</t>
  </si>
  <si>
    <t>Pitanga</t>
  </si>
  <si>
    <t>Santa Helena</t>
  </si>
  <si>
    <t>São Miguel do Iguaçu</t>
  </si>
  <si>
    <t>São Pedro do Iguaçu</t>
  </si>
  <si>
    <t>Três Barras do Parana</t>
  </si>
  <si>
    <t>Ubirata</t>
  </si>
  <si>
    <t>0,320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</si>
</sst>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5.7109375" style="1" customWidth="1"/>
    <col min="2" max="2" width="26.851562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22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30</v>
      </c>
      <c r="C8" s="11">
        <v>4786711</v>
      </c>
      <c r="D8" s="11">
        <v>400000</v>
      </c>
      <c r="E8" s="12">
        <f>(D8*100)/C8</f>
        <v>8.356468564741009</v>
      </c>
      <c r="F8" s="20" t="s">
        <v>24</v>
      </c>
      <c r="G8" s="20" t="s">
        <v>24</v>
      </c>
      <c r="H8" s="18">
        <f>((G8*100)/F8)-100</f>
        <v>0</v>
      </c>
      <c r="I8" s="12">
        <f>FLOOR(G8,0.00001)*D8</f>
        <v>115600.00000000001</v>
      </c>
    </row>
    <row r="9" spans="1:9" ht="13.5">
      <c r="A9" s="9">
        <v>2</v>
      </c>
      <c r="B9" s="10" t="s">
        <v>30</v>
      </c>
      <c r="C9" s="11">
        <v>2247690</v>
      </c>
      <c r="D9" s="11">
        <v>0</v>
      </c>
      <c r="E9" s="12">
        <f aca="true" t="shared" si="0" ref="E9:E21">(D9*100)/C9</f>
        <v>0</v>
      </c>
      <c r="F9" s="20" t="s">
        <v>24</v>
      </c>
      <c r="G9" s="11">
        <v>0</v>
      </c>
      <c r="H9" s="11">
        <v>0</v>
      </c>
      <c r="I9" s="12">
        <f aca="true" t="shared" si="1" ref="I9:I21">FLOOR(G9,0.00001)*D9</f>
        <v>0</v>
      </c>
    </row>
    <row r="10" spans="1:9" ht="13.5">
      <c r="A10" s="9">
        <v>3</v>
      </c>
      <c r="B10" s="10" t="s">
        <v>31</v>
      </c>
      <c r="C10" s="11">
        <v>310000</v>
      </c>
      <c r="D10" s="11">
        <v>310000</v>
      </c>
      <c r="E10" s="12">
        <f t="shared" si="0"/>
        <v>100</v>
      </c>
      <c r="F10" s="20" t="s">
        <v>24</v>
      </c>
      <c r="G10" s="20" t="s">
        <v>24</v>
      </c>
      <c r="H10" s="18">
        <f>((G10*100)/F10)-100</f>
        <v>0</v>
      </c>
      <c r="I10" s="12">
        <f t="shared" si="1"/>
        <v>89590.00000000001</v>
      </c>
    </row>
    <row r="11" spans="1:9" ht="13.5">
      <c r="A11" s="9">
        <f>A10+1</f>
        <v>4</v>
      </c>
      <c r="B11" s="10" t="s">
        <v>32</v>
      </c>
      <c r="C11" s="11">
        <v>297000</v>
      </c>
      <c r="D11" s="11">
        <v>60000</v>
      </c>
      <c r="E11" s="12">
        <f t="shared" si="0"/>
        <v>20.2020202020202</v>
      </c>
      <c r="F11" s="20" t="s">
        <v>24</v>
      </c>
      <c r="G11" s="20" t="s">
        <v>24</v>
      </c>
      <c r="H11" s="18">
        <f>((G11*100)/F11)-100</f>
        <v>0</v>
      </c>
      <c r="I11" s="12">
        <f t="shared" si="1"/>
        <v>17340.000000000004</v>
      </c>
    </row>
    <row r="12" spans="1:9" ht="13.5">
      <c r="A12" s="9">
        <f aca="true" t="shared" si="2" ref="A12:A21">A11+1</f>
        <v>5</v>
      </c>
      <c r="B12" s="10" t="s">
        <v>33</v>
      </c>
      <c r="C12" s="11">
        <v>1863000</v>
      </c>
      <c r="D12" s="11">
        <v>0</v>
      </c>
      <c r="E12" s="12">
        <f t="shared" si="0"/>
        <v>0</v>
      </c>
      <c r="F12" s="20" t="s">
        <v>24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f t="shared" si="2"/>
        <v>6</v>
      </c>
      <c r="B13" s="10" t="s">
        <v>34</v>
      </c>
      <c r="C13" s="11">
        <v>1065357</v>
      </c>
      <c r="D13" s="11">
        <v>0</v>
      </c>
      <c r="E13" s="12">
        <f t="shared" si="0"/>
        <v>0</v>
      </c>
      <c r="F13" s="20" t="s">
        <v>24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f t="shared" si="2"/>
        <v>7</v>
      </c>
      <c r="B14" s="10" t="s">
        <v>34</v>
      </c>
      <c r="C14" s="11">
        <v>4000000</v>
      </c>
      <c r="D14" s="11">
        <v>0</v>
      </c>
      <c r="E14" s="12">
        <f t="shared" si="0"/>
        <v>0</v>
      </c>
      <c r="F14" s="20" t="s">
        <v>24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f t="shared" si="2"/>
        <v>8</v>
      </c>
      <c r="B15" s="10" t="s">
        <v>35</v>
      </c>
      <c r="C15" s="11">
        <v>5200640</v>
      </c>
      <c r="D15" s="11">
        <v>0</v>
      </c>
      <c r="E15" s="12">
        <f t="shared" si="0"/>
        <v>0</v>
      </c>
      <c r="F15" s="20" t="s">
        <v>24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f t="shared" si="2"/>
        <v>9</v>
      </c>
      <c r="B16" s="10" t="s">
        <v>35</v>
      </c>
      <c r="C16" s="11">
        <v>258738</v>
      </c>
      <c r="D16" s="11">
        <v>0</v>
      </c>
      <c r="E16" s="12">
        <f t="shared" si="0"/>
        <v>0</v>
      </c>
      <c r="F16" s="20" t="s">
        <v>24</v>
      </c>
      <c r="G16" s="11">
        <v>0</v>
      </c>
      <c r="H16" s="11">
        <v>0</v>
      </c>
      <c r="I16" s="12">
        <f t="shared" si="1"/>
        <v>0</v>
      </c>
    </row>
    <row r="17" spans="1:9" ht="13.5">
      <c r="A17" s="9">
        <f t="shared" si="2"/>
        <v>10</v>
      </c>
      <c r="B17" s="10" t="s">
        <v>35</v>
      </c>
      <c r="C17" s="11">
        <v>1080000</v>
      </c>
      <c r="D17" s="11">
        <v>0</v>
      </c>
      <c r="E17" s="12">
        <f t="shared" si="0"/>
        <v>0</v>
      </c>
      <c r="F17" s="20" t="s">
        <v>24</v>
      </c>
      <c r="G17" s="11">
        <v>0</v>
      </c>
      <c r="H17" s="11">
        <v>0</v>
      </c>
      <c r="I17" s="12">
        <f t="shared" si="1"/>
        <v>0</v>
      </c>
    </row>
    <row r="18" spans="1:9" ht="13.5">
      <c r="A18" s="9">
        <f t="shared" si="2"/>
        <v>11</v>
      </c>
      <c r="B18" s="10" t="s">
        <v>36</v>
      </c>
      <c r="C18" s="11">
        <v>4023000</v>
      </c>
      <c r="D18" s="11">
        <v>3000000</v>
      </c>
      <c r="E18" s="12">
        <f t="shared" si="0"/>
        <v>74.57121551081282</v>
      </c>
      <c r="F18" s="20" t="s">
        <v>24</v>
      </c>
      <c r="G18" s="20" t="s">
        <v>24</v>
      </c>
      <c r="H18" s="18">
        <f>((G18*100)/F18)-100</f>
        <v>0</v>
      </c>
      <c r="I18" s="12">
        <f t="shared" si="1"/>
        <v>867000.0000000001</v>
      </c>
    </row>
    <row r="19" spans="1:9" ht="13.5">
      <c r="A19" s="9">
        <f t="shared" si="2"/>
        <v>12</v>
      </c>
      <c r="B19" s="10" t="s">
        <v>36</v>
      </c>
      <c r="C19" s="11">
        <v>977000</v>
      </c>
      <c r="D19" s="11">
        <v>977000</v>
      </c>
      <c r="E19" s="12">
        <f t="shared" si="0"/>
        <v>100</v>
      </c>
      <c r="F19" s="20" t="s">
        <v>24</v>
      </c>
      <c r="G19" s="20" t="s">
        <v>24</v>
      </c>
      <c r="H19" s="18">
        <f>((G19*100)/F19)-100</f>
        <v>0</v>
      </c>
      <c r="I19" s="12">
        <f t="shared" si="1"/>
        <v>282353.00000000006</v>
      </c>
    </row>
    <row r="20" spans="1:9" ht="13.5">
      <c r="A20" s="9">
        <f t="shared" si="2"/>
        <v>13</v>
      </c>
      <c r="B20" s="10" t="s">
        <v>36</v>
      </c>
      <c r="C20" s="11">
        <v>1203902</v>
      </c>
      <c r="D20" s="11">
        <v>0</v>
      </c>
      <c r="E20" s="12">
        <f t="shared" si="0"/>
        <v>0</v>
      </c>
      <c r="F20" s="20" t="s">
        <v>24</v>
      </c>
      <c r="G20" s="11">
        <v>0</v>
      </c>
      <c r="H20" s="11">
        <v>0</v>
      </c>
      <c r="I20" s="12">
        <f t="shared" si="1"/>
        <v>0</v>
      </c>
    </row>
    <row r="21" spans="1:9" ht="13.5">
      <c r="A21" s="9">
        <f t="shared" si="2"/>
        <v>14</v>
      </c>
      <c r="B21" s="10" t="s">
        <v>37</v>
      </c>
      <c r="C21" s="11">
        <v>200870</v>
      </c>
      <c r="D21" s="11">
        <v>0</v>
      </c>
      <c r="E21" s="12">
        <f t="shared" si="0"/>
        <v>0</v>
      </c>
      <c r="F21" s="20" t="s">
        <v>24</v>
      </c>
      <c r="G21" s="11">
        <v>0</v>
      </c>
      <c r="H21" s="11">
        <v>0</v>
      </c>
      <c r="I21" s="12">
        <f t="shared" si="1"/>
        <v>0</v>
      </c>
    </row>
    <row r="22" spans="1:9" ht="13.5">
      <c r="A22" s="13"/>
      <c r="B22" s="14" t="s">
        <v>23</v>
      </c>
      <c r="C22" s="15">
        <f>SUM(C8:C21)</f>
        <v>27513908</v>
      </c>
      <c r="D22" s="15">
        <f>SUM(D8:D21)</f>
        <v>4747000</v>
      </c>
      <c r="E22" s="16">
        <f>(D22*100)/C22</f>
        <v>17.253092508705052</v>
      </c>
      <c r="F22" s="17"/>
      <c r="G22" s="22">
        <f>(I22/D22)</f>
        <v>0.28900000000000003</v>
      </c>
      <c r="H22" s="16"/>
      <c r="I22" s="16">
        <f>SUM(I8:I21)</f>
        <v>1371883.0000000002</v>
      </c>
    </row>
    <row r="23" spans="1:9" ht="13.5">
      <c r="A23" s="6" t="s">
        <v>20</v>
      </c>
      <c r="B23" s="6"/>
      <c r="C23" s="7"/>
      <c r="D23" s="7"/>
      <c r="E23" s="6"/>
      <c r="F23" s="8"/>
      <c r="G23" s="6"/>
      <c r="H23" s="19"/>
      <c r="I23" s="6"/>
    </row>
    <row r="24" spans="1:9" ht="13.5">
      <c r="A24" s="9">
        <v>15</v>
      </c>
      <c r="B24" s="10" t="s">
        <v>25</v>
      </c>
      <c r="C24" s="11">
        <v>17000</v>
      </c>
      <c r="D24" s="11">
        <v>17000</v>
      </c>
      <c r="E24" s="12">
        <f aca="true" t="shared" si="3" ref="E24:E29">(D24*100)/C24</f>
        <v>100</v>
      </c>
      <c r="F24" s="20" t="s">
        <v>18</v>
      </c>
      <c r="G24" s="20" t="s">
        <v>18</v>
      </c>
      <c r="H24" s="18">
        <f aca="true" t="shared" si="4" ref="H24:H29">((G24*100)/F24)-100</f>
        <v>0</v>
      </c>
      <c r="I24" s="12">
        <f aca="true" t="shared" si="5" ref="I24:I29">FLOOR(G24,0.00001)*D24</f>
        <v>3519.0000000000005</v>
      </c>
    </row>
    <row r="25" spans="1:9" ht="13.5">
      <c r="A25" s="9">
        <f aca="true" t="shared" si="6" ref="A25:A32">A24+1</f>
        <v>16</v>
      </c>
      <c r="B25" s="10" t="s">
        <v>38</v>
      </c>
      <c r="C25" s="11">
        <v>2300000</v>
      </c>
      <c r="D25" s="11">
        <v>2300000</v>
      </c>
      <c r="E25" s="12">
        <f t="shared" si="3"/>
        <v>100</v>
      </c>
      <c r="F25" s="20" t="s">
        <v>18</v>
      </c>
      <c r="G25" s="20" t="s">
        <v>40</v>
      </c>
      <c r="H25" s="18">
        <f t="shared" si="4"/>
        <v>22.22222222222223</v>
      </c>
      <c r="I25" s="12">
        <f t="shared" si="5"/>
        <v>581900</v>
      </c>
    </row>
    <row r="26" spans="1:9" ht="13.5">
      <c r="A26" s="9">
        <f t="shared" si="6"/>
        <v>17</v>
      </c>
      <c r="B26" s="10" t="s">
        <v>38</v>
      </c>
      <c r="C26" s="11">
        <v>28120</v>
      </c>
      <c r="D26" s="11">
        <v>28120</v>
      </c>
      <c r="E26" s="12">
        <f t="shared" si="3"/>
        <v>100</v>
      </c>
      <c r="F26" s="20" t="s">
        <v>18</v>
      </c>
      <c r="G26" s="20" t="s">
        <v>41</v>
      </c>
      <c r="H26" s="18">
        <f t="shared" si="4"/>
        <v>16.908212560386474</v>
      </c>
      <c r="I26" s="12">
        <f t="shared" si="5"/>
        <v>6805.040000000001</v>
      </c>
    </row>
    <row r="27" spans="1:9" ht="13.5">
      <c r="A27" s="9">
        <f t="shared" si="6"/>
        <v>18</v>
      </c>
      <c r="B27" s="10" t="s">
        <v>19</v>
      </c>
      <c r="C27" s="11">
        <v>6000000</v>
      </c>
      <c r="D27" s="11">
        <v>900000</v>
      </c>
      <c r="E27" s="12">
        <f t="shared" si="3"/>
        <v>15</v>
      </c>
      <c r="F27" s="20" t="s">
        <v>18</v>
      </c>
      <c r="G27" s="20" t="s">
        <v>18</v>
      </c>
      <c r="H27" s="18">
        <f t="shared" si="4"/>
        <v>0</v>
      </c>
      <c r="I27" s="12">
        <f t="shared" si="5"/>
        <v>186300.00000000003</v>
      </c>
    </row>
    <row r="28" spans="1:9" ht="13.5">
      <c r="A28" s="9">
        <f t="shared" si="6"/>
        <v>19</v>
      </c>
      <c r="B28" s="10" t="s">
        <v>26</v>
      </c>
      <c r="C28" s="11">
        <v>405000</v>
      </c>
      <c r="D28" s="11">
        <v>405000</v>
      </c>
      <c r="E28" s="12">
        <f t="shared" si="3"/>
        <v>100</v>
      </c>
      <c r="F28" s="20" t="s">
        <v>18</v>
      </c>
      <c r="G28" s="20" t="s">
        <v>18</v>
      </c>
      <c r="H28" s="18">
        <f t="shared" si="4"/>
        <v>0</v>
      </c>
      <c r="I28" s="12">
        <f t="shared" si="5"/>
        <v>83835</v>
      </c>
    </row>
    <row r="29" spans="1:9" ht="13.5">
      <c r="A29" s="9">
        <f t="shared" si="6"/>
        <v>20</v>
      </c>
      <c r="B29" s="10" t="s">
        <v>26</v>
      </c>
      <c r="C29" s="11">
        <v>1188000</v>
      </c>
      <c r="D29" s="11">
        <v>1188000</v>
      </c>
      <c r="E29" s="12">
        <f t="shared" si="3"/>
        <v>100</v>
      </c>
      <c r="F29" s="20" t="s">
        <v>18</v>
      </c>
      <c r="G29" s="20" t="s">
        <v>18</v>
      </c>
      <c r="H29" s="18">
        <f t="shared" si="4"/>
        <v>0</v>
      </c>
      <c r="I29" s="12">
        <f t="shared" si="5"/>
        <v>245916.00000000003</v>
      </c>
    </row>
    <row r="30" spans="1:9" ht="13.5">
      <c r="A30" s="9">
        <f t="shared" si="6"/>
        <v>21</v>
      </c>
      <c r="B30" s="10" t="s">
        <v>26</v>
      </c>
      <c r="C30" s="11">
        <v>7000</v>
      </c>
      <c r="D30" s="11">
        <v>0</v>
      </c>
      <c r="E30" s="12">
        <f>(D30*100)/C30</f>
        <v>0</v>
      </c>
      <c r="F30" s="20" t="s">
        <v>18</v>
      </c>
      <c r="G30" s="11">
        <v>0</v>
      </c>
      <c r="H30" s="11">
        <v>0</v>
      </c>
      <c r="I30" s="12">
        <f>FLOOR(G30,0.00001)*D30</f>
        <v>0</v>
      </c>
    </row>
    <row r="31" spans="1:9" ht="13.5">
      <c r="A31" s="9">
        <f t="shared" si="6"/>
        <v>22</v>
      </c>
      <c r="B31" s="10" t="s">
        <v>39</v>
      </c>
      <c r="C31" s="11">
        <v>5800000</v>
      </c>
      <c r="D31" s="11">
        <v>0</v>
      </c>
      <c r="E31" s="12">
        <f>(D31*100)/C31</f>
        <v>0</v>
      </c>
      <c r="F31" s="20" t="s">
        <v>18</v>
      </c>
      <c r="G31" s="11">
        <v>0</v>
      </c>
      <c r="H31" s="11">
        <v>0</v>
      </c>
      <c r="I31" s="12">
        <f>FLOOR(G31,0.00001)*D31</f>
        <v>0</v>
      </c>
    </row>
    <row r="32" spans="1:9" ht="13.5">
      <c r="A32" s="9">
        <f t="shared" si="6"/>
        <v>23</v>
      </c>
      <c r="B32" s="10" t="s">
        <v>39</v>
      </c>
      <c r="C32" s="11">
        <v>157010</v>
      </c>
      <c r="D32" s="11">
        <v>0</v>
      </c>
      <c r="E32" s="12">
        <f>(D32*100)/C32</f>
        <v>0</v>
      </c>
      <c r="F32" s="20" t="s">
        <v>18</v>
      </c>
      <c r="G32" s="11">
        <v>0</v>
      </c>
      <c r="H32" s="11">
        <v>0</v>
      </c>
      <c r="I32" s="12">
        <f>FLOOR(G32,0.00001)*D32</f>
        <v>0</v>
      </c>
    </row>
    <row r="33" spans="1:9" ht="13.5">
      <c r="A33" s="13"/>
      <c r="B33" s="14" t="s">
        <v>21</v>
      </c>
      <c r="C33" s="15">
        <f>SUM(C24:C32)</f>
        <v>15902130</v>
      </c>
      <c r="D33" s="15">
        <f>SUM(D24:D32)</f>
        <v>4838120</v>
      </c>
      <c r="E33" s="16">
        <f>(D33*100)/C33</f>
        <v>30.424351957882372</v>
      </c>
      <c r="F33" s="17"/>
      <c r="G33" s="22">
        <f>(I33/D33)</f>
        <v>0.22907142443759146</v>
      </c>
      <c r="H33" s="16"/>
      <c r="I33" s="16">
        <f>SUM(I24:I32)</f>
        <v>1108275.04</v>
      </c>
    </row>
    <row r="34" spans="1:9" ht="13.5">
      <c r="A34" s="6" t="s">
        <v>27</v>
      </c>
      <c r="B34" s="6"/>
      <c r="C34" s="7"/>
      <c r="D34" s="7"/>
      <c r="E34" s="6"/>
      <c r="F34" s="8"/>
      <c r="G34" s="6"/>
      <c r="H34" s="19"/>
      <c r="I34" s="6"/>
    </row>
    <row r="35" spans="1:9" ht="13.5">
      <c r="A35" s="9">
        <v>24</v>
      </c>
      <c r="B35" s="10" t="s">
        <v>42</v>
      </c>
      <c r="C35" s="11">
        <v>2241000</v>
      </c>
      <c r="D35" s="11">
        <v>0</v>
      </c>
      <c r="E35" s="12">
        <f aca="true" t="shared" si="7" ref="E35:E40">(D35*100)/C35</f>
        <v>0</v>
      </c>
      <c r="F35" s="20" t="s">
        <v>17</v>
      </c>
      <c r="G35" s="11">
        <v>0</v>
      </c>
      <c r="H35" s="11">
        <v>0</v>
      </c>
      <c r="I35" s="12">
        <f aca="true" t="shared" si="8" ref="I35:I40">FLOOR(G35,0.00001)*D35</f>
        <v>0</v>
      </c>
    </row>
    <row r="36" spans="1:9" ht="13.5">
      <c r="A36" s="9">
        <f>A35+1</f>
        <v>25</v>
      </c>
      <c r="B36" s="10" t="s">
        <v>42</v>
      </c>
      <c r="C36" s="11">
        <v>2805000</v>
      </c>
      <c r="D36" s="11">
        <v>0</v>
      </c>
      <c r="E36" s="12">
        <f t="shared" si="7"/>
        <v>0</v>
      </c>
      <c r="F36" s="20" t="s">
        <v>17</v>
      </c>
      <c r="G36" s="11">
        <v>0</v>
      </c>
      <c r="H36" s="11">
        <v>0</v>
      </c>
      <c r="I36" s="12">
        <f t="shared" si="8"/>
        <v>0</v>
      </c>
    </row>
    <row r="37" spans="1:9" ht="13.5">
      <c r="A37" s="9">
        <f>A36+1</f>
        <v>26</v>
      </c>
      <c r="B37" s="10" t="s">
        <v>42</v>
      </c>
      <c r="C37" s="11">
        <v>6493000</v>
      </c>
      <c r="D37" s="11">
        <v>2000000</v>
      </c>
      <c r="E37" s="12">
        <f t="shared" si="7"/>
        <v>30.80240258740182</v>
      </c>
      <c r="F37" s="20" t="s">
        <v>17</v>
      </c>
      <c r="G37" s="20" t="s">
        <v>17</v>
      </c>
      <c r="H37" s="18">
        <f>((G37*100)/F37)-100</f>
        <v>0</v>
      </c>
      <c r="I37" s="12">
        <f t="shared" si="8"/>
        <v>600000.0000000001</v>
      </c>
    </row>
    <row r="38" spans="1:9" ht="13.5">
      <c r="A38" s="9">
        <f>A37+1</f>
        <v>27</v>
      </c>
      <c r="B38" s="10" t="s">
        <v>43</v>
      </c>
      <c r="C38" s="11">
        <v>13210890</v>
      </c>
      <c r="D38" s="11">
        <v>3200000</v>
      </c>
      <c r="E38" s="12">
        <f t="shared" si="7"/>
        <v>24.222440728822964</v>
      </c>
      <c r="F38" s="20" t="s">
        <v>17</v>
      </c>
      <c r="G38" s="20" t="s">
        <v>17</v>
      </c>
      <c r="H38" s="18">
        <f>((G38*100)/F38)-100</f>
        <v>0</v>
      </c>
      <c r="I38" s="12">
        <f t="shared" si="8"/>
        <v>960000.0000000001</v>
      </c>
    </row>
    <row r="39" spans="1:9" ht="13.5">
      <c r="A39" s="9">
        <f>A38+1</f>
        <v>28</v>
      </c>
      <c r="B39" s="10" t="s">
        <v>44</v>
      </c>
      <c r="C39" s="11">
        <v>4258582</v>
      </c>
      <c r="D39" s="11">
        <v>2000000</v>
      </c>
      <c r="E39" s="12">
        <f t="shared" si="7"/>
        <v>46.96398942183102</v>
      </c>
      <c r="F39" s="20" t="s">
        <v>17</v>
      </c>
      <c r="G39" s="20" t="s">
        <v>17</v>
      </c>
      <c r="H39" s="18">
        <f>((G39*100)/F39)-100</f>
        <v>0</v>
      </c>
      <c r="I39" s="12">
        <f t="shared" si="8"/>
        <v>600000.0000000001</v>
      </c>
    </row>
    <row r="40" spans="1:9" ht="13.5">
      <c r="A40" s="9">
        <f>A39+1</f>
        <v>29</v>
      </c>
      <c r="B40" s="10" t="s">
        <v>45</v>
      </c>
      <c r="C40" s="11">
        <v>1000000</v>
      </c>
      <c r="D40" s="11">
        <v>1000000</v>
      </c>
      <c r="E40" s="12">
        <f t="shared" si="7"/>
        <v>100</v>
      </c>
      <c r="F40" s="20" t="s">
        <v>17</v>
      </c>
      <c r="G40" s="20" t="s">
        <v>17</v>
      </c>
      <c r="H40" s="18">
        <f>((G40*100)/F40)-100</f>
        <v>0</v>
      </c>
      <c r="I40" s="12">
        <f t="shared" si="8"/>
        <v>300000.00000000006</v>
      </c>
    </row>
    <row r="41" spans="1:9" ht="13.5">
      <c r="A41" s="9">
        <f aca="true" t="shared" si="9" ref="A41:A49">A40+1</f>
        <v>30</v>
      </c>
      <c r="B41" s="10" t="s">
        <v>46</v>
      </c>
      <c r="C41" s="11">
        <v>959000</v>
      </c>
      <c r="D41" s="11">
        <v>959000</v>
      </c>
      <c r="E41" s="12">
        <f aca="true" t="shared" si="10" ref="E41:E49">(D41*100)/C41</f>
        <v>100</v>
      </c>
      <c r="F41" s="20" t="s">
        <v>17</v>
      </c>
      <c r="G41" s="20" t="s">
        <v>55</v>
      </c>
      <c r="H41" s="18">
        <f aca="true" t="shared" si="11" ref="H41:H49">((G41*100)/F41)-100</f>
        <v>6.666666666666671</v>
      </c>
      <c r="I41" s="12">
        <f aca="true" t="shared" si="12" ref="I41:I49">FLOOR(G41,0.00001)*D41</f>
        <v>306880</v>
      </c>
    </row>
    <row r="42" spans="1:9" ht="13.5">
      <c r="A42" s="9">
        <f t="shared" si="9"/>
        <v>31</v>
      </c>
      <c r="B42" s="10" t="s">
        <v>47</v>
      </c>
      <c r="C42" s="11">
        <v>1000000</v>
      </c>
      <c r="D42" s="11">
        <v>300000</v>
      </c>
      <c r="E42" s="12">
        <f t="shared" si="10"/>
        <v>30</v>
      </c>
      <c r="F42" s="20" t="s">
        <v>17</v>
      </c>
      <c r="G42" s="20" t="s">
        <v>17</v>
      </c>
      <c r="H42" s="18">
        <f t="shared" si="11"/>
        <v>0</v>
      </c>
      <c r="I42" s="12">
        <f t="shared" si="12"/>
        <v>90000.00000000001</v>
      </c>
    </row>
    <row r="43" spans="1:9" ht="13.5">
      <c r="A43" s="9">
        <f t="shared" si="9"/>
        <v>32</v>
      </c>
      <c r="B43" s="10" t="s">
        <v>48</v>
      </c>
      <c r="C43" s="11">
        <v>4442000</v>
      </c>
      <c r="D43" s="11">
        <v>2000000</v>
      </c>
      <c r="E43" s="12">
        <f t="shared" si="10"/>
        <v>45.02476361999099</v>
      </c>
      <c r="F43" s="20" t="s">
        <v>17</v>
      </c>
      <c r="G43" s="20" t="s">
        <v>17</v>
      </c>
      <c r="H43" s="18">
        <f t="shared" si="11"/>
        <v>0</v>
      </c>
      <c r="I43" s="12">
        <f t="shared" si="12"/>
        <v>600000.0000000001</v>
      </c>
    </row>
    <row r="44" spans="1:9" ht="13.5">
      <c r="A44" s="9">
        <f t="shared" si="9"/>
        <v>33</v>
      </c>
      <c r="B44" s="10" t="s">
        <v>49</v>
      </c>
      <c r="C44" s="11">
        <v>1629436</v>
      </c>
      <c r="D44" s="11">
        <v>1629436</v>
      </c>
      <c r="E44" s="12">
        <f t="shared" si="10"/>
        <v>100</v>
      </c>
      <c r="F44" s="20" t="s">
        <v>17</v>
      </c>
      <c r="G44" s="20" t="s">
        <v>17</v>
      </c>
      <c r="H44" s="18">
        <f t="shared" si="11"/>
        <v>0</v>
      </c>
      <c r="I44" s="12">
        <f t="shared" si="12"/>
        <v>488830.80000000005</v>
      </c>
    </row>
    <row r="45" spans="1:9" ht="13.5">
      <c r="A45" s="9">
        <f t="shared" si="9"/>
        <v>34</v>
      </c>
      <c r="B45" s="10" t="s">
        <v>50</v>
      </c>
      <c r="C45" s="11">
        <v>2227626</v>
      </c>
      <c r="D45" s="11">
        <v>0</v>
      </c>
      <c r="E45" s="12">
        <f t="shared" si="10"/>
        <v>0</v>
      </c>
      <c r="F45" s="20" t="s">
        <v>17</v>
      </c>
      <c r="G45" s="11">
        <v>0</v>
      </c>
      <c r="H45" s="11">
        <v>0</v>
      </c>
      <c r="I45" s="12">
        <f t="shared" si="12"/>
        <v>0</v>
      </c>
    </row>
    <row r="46" spans="1:9" ht="13.5">
      <c r="A46" s="9">
        <f t="shared" si="9"/>
        <v>35</v>
      </c>
      <c r="B46" s="10" t="s">
        <v>51</v>
      </c>
      <c r="C46" s="11">
        <v>8023</v>
      </c>
      <c r="D46" s="11">
        <v>0</v>
      </c>
      <c r="E46" s="12">
        <f t="shared" si="10"/>
        <v>0</v>
      </c>
      <c r="F46" s="20" t="s">
        <v>17</v>
      </c>
      <c r="G46" s="11">
        <v>0</v>
      </c>
      <c r="H46" s="11">
        <v>0</v>
      </c>
      <c r="I46" s="12">
        <f t="shared" si="12"/>
        <v>0</v>
      </c>
    </row>
    <row r="47" spans="1:9" ht="13.5">
      <c r="A47" s="9">
        <f t="shared" si="9"/>
        <v>36</v>
      </c>
      <c r="B47" s="10" t="s">
        <v>52</v>
      </c>
      <c r="C47" s="11">
        <v>621000</v>
      </c>
      <c r="D47" s="11">
        <v>0</v>
      </c>
      <c r="E47" s="12">
        <f t="shared" si="10"/>
        <v>0</v>
      </c>
      <c r="F47" s="20" t="s">
        <v>17</v>
      </c>
      <c r="G47" s="11">
        <v>0</v>
      </c>
      <c r="H47" s="11">
        <v>0</v>
      </c>
      <c r="I47" s="12">
        <f t="shared" si="12"/>
        <v>0</v>
      </c>
    </row>
    <row r="48" spans="1:9" ht="13.5">
      <c r="A48" s="9">
        <f t="shared" si="9"/>
        <v>37</v>
      </c>
      <c r="B48" s="10" t="s">
        <v>53</v>
      </c>
      <c r="C48" s="11">
        <v>672000</v>
      </c>
      <c r="D48" s="11">
        <v>0</v>
      </c>
      <c r="E48" s="12">
        <f t="shared" si="10"/>
        <v>0</v>
      </c>
      <c r="F48" s="20" t="s">
        <v>17</v>
      </c>
      <c r="G48" s="11">
        <v>0</v>
      </c>
      <c r="H48" s="11">
        <v>0</v>
      </c>
      <c r="I48" s="12">
        <f t="shared" si="12"/>
        <v>0</v>
      </c>
    </row>
    <row r="49" spans="1:9" ht="13.5">
      <c r="A49" s="9">
        <f t="shared" si="9"/>
        <v>38</v>
      </c>
      <c r="B49" s="10" t="s">
        <v>54</v>
      </c>
      <c r="C49" s="11">
        <v>1050000</v>
      </c>
      <c r="D49" s="11">
        <v>1050000</v>
      </c>
      <c r="E49" s="12">
        <f t="shared" si="10"/>
        <v>100</v>
      </c>
      <c r="F49" s="20" t="s">
        <v>17</v>
      </c>
      <c r="G49" s="20" t="s">
        <v>17</v>
      </c>
      <c r="H49" s="18">
        <f t="shared" si="11"/>
        <v>0</v>
      </c>
      <c r="I49" s="12">
        <f t="shared" si="12"/>
        <v>315000.00000000006</v>
      </c>
    </row>
    <row r="50" spans="1:9" ht="13.5">
      <c r="A50" s="13"/>
      <c r="B50" s="14" t="s">
        <v>28</v>
      </c>
      <c r="C50" s="15">
        <f>SUM(C35:C49)</f>
        <v>42617557</v>
      </c>
      <c r="D50" s="15">
        <f>SUM(D35:D49)</f>
        <v>14138436</v>
      </c>
      <c r="E50" s="16">
        <f>(D50*100)/C50</f>
        <v>33.175144225184</v>
      </c>
      <c r="F50" s="17"/>
      <c r="G50" s="22">
        <f>(I50/D50)</f>
        <v>0.30135658569307106</v>
      </c>
      <c r="H50" s="16"/>
      <c r="I50" s="16">
        <f>SUM(I35:I49)</f>
        <v>4260710.800000001</v>
      </c>
    </row>
    <row r="52" spans="1:9" ht="13.5">
      <c r="A52" s="13"/>
      <c r="B52" s="14" t="s">
        <v>13</v>
      </c>
      <c r="C52" s="15">
        <f>SUM(C22,C33,C50)</f>
        <v>86033595</v>
      </c>
      <c r="D52" s="15">
        <f>SUM(D22,D33,D50)</f>
        <v>23723556</v>
      </c>
      <c r="E52" s="16">
        <f>(D52*100)/C52</f>
        <v>27.574758441745924</v>
      </c>
      <c r="F52" s="17"/>
      <c r="G52" s="22">
        <f>(I52/D52)</f>
        <v>0.28414242957506036</v>
      </c>
      <c r="H52" s="16"/>
      <c r="I52" s="16">
        <f>SUM(I22,I33,I50)</f>
        <v>6740868.840000001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2007-01-11T19:08:20Z</cp:lastPrinted>
  <dcterms:created xsi:type="dcterms:W3CDTF">2000-02-06T15:20:34Z</dcterms:created>
  <dcterms:modified xsi:type="dcterms:W3CDTF">2007-01-11T19:51:58Z</dcterms:modified>
  <cp:category/>
  <cp:version/>
  <cp:contentType/>
  <cp:contentStatus/>
</cp:coreProperties>
</file>