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<sst xmlns="http://schemas.openxmlformats.org/spreadsheetml/2006/main" count="88" uniqueCount="53">
  <si>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</si>
  <si>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</si>
  <si>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</si>
  <si>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</si>
  <si>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</si>
  <si>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</si>
  <si>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</si>
  <si>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</si>
  <si>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</si>
  <si>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</si>
  <si>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</si>
  <si>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</si>
  <si>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</si>
  <si>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</si>
  <si>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GO</t>
  </si>
  <si>
    <t>Totais/Médias GO</t>
  </si>
  <si>
    <t>(Kg)</t>
  </si>
  <si>
    <t>(%)</t>
  </si>
  <si>
    <t>(R$)</t>
  </si>
  <si>
    <t>0,300</t>
  </si>
  <si>
    <t>0,207</t>
  </si>
  <si>
    <t>Sinop</t>
  </si>
  <si>
    <t>MT</t>
  </si>
  <si>
    <t>Totais/Médias MT</t>
  </si>
  <si>
    <t>Chapadão do Ceu</t>
  </si>
  <si>
    <t>Jatai</t>
  </si>
  <si>
    <t>0,329</t>
  </si>
  <si>
    <t>MS</t>
  </si>
  <si>
    <t>Chapadão do Sul</t>
  </si>
  <si>
    <t>Totais/Médias MS</t>
  </si>
  <si>
    <t>0,289</t>
  </si>
  <si>
    <t>Campos de Julio</t>
  </si>
  <si>
    <t>Claudia</t>
  </si>
  <si>
    <t>Lucas do Rio Verde</t>
  </si>
  <si>
    <t>Nova Mutum</t>
  </si>
  <si>
    <t>Sapezal</t>
  </si>
  <si>
    <t>Sorriso</t>
  </si>
  <si>
    <t>0,217</t>
  </si>
  <si>
    <t>0,220</t>
  </si>
  <si>
    <t>0,250</t>
  </si>
  <si>
    <t>0,240</t>
  </si>
  <si>
    <t>0,225</t>
  </si>
  <si>
    <t>0,208</t>
  </si>
  <si>
    <t>0,212</t>
  </si>
  <si>
    <t>PR</t>
  </si>
  <si>
    <t>Totais/Médias PR</t>
  </si>
  <si>
    <t xml:space="preserve">Cascavel </t>
  </si>
  <si>
    <t>Guaira</t>
  </si>
  <si>
    <t>Marialva</t>
  </si>
  <si>
    <t>0,315</t>
  </si>
  <si>
    <t>0,303</t>
  </si>
  <si>
    <t>0,227</t>
  </si>
  <si>
    <t>Aviso de Venda de Milho - 013/2007 de 11/01/2007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</si>
</sst>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52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16</v>
      </c>
      <c r="D6" s="5" t="s">
        <v>16</v>
      </c>
      <c r="E6" s="5" t="s">
        <v>17</v>
      </c>
      <c r="F6" s="5" t="s">
        <v>18</v>
      </c>
      <c r="G6" s="5" t="s">
        <v>18</v>
      </c>
      <c r="H6" s="5" t="s">
        <v>17</v>
      </c>
      <c r="I6" s="5" t="s">
        <v>18</v>
      </c>
    </row>
    <row r="7" spans="1:9" ht="13.5">
      <c r="A7" s="6" t="s">
        <v>14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24</v>
      </c>
      <c r="C8" s="11">
        <v>10000000</v>
      </c>
      <c r="D8" s="11">
        <v>8600000</v>
      </c>
      <c r="E8" s="12">
        <f>(D8*100)/C8</f>
        <v>86</v>
      </c>
      <c r="F8" s="20" t="s">
        <v>19</v>
      </c>
      <c r="G8" s="20" t="s">
        <v>19</v>
      </c>
      <c r="H8" s="18">
        <f>((G8*100)/F8)-100</f>
        <v>0</v>
      </c>
      <c r="I8" s="12">
        <f>FLOOR(G8,0.00001)*D8</f>
        <v>2580000.0000000005</v>
      </c>
    </row>
    <row r="9" spans="1:9" ht="13.5">
      <c r="A9" s="9">
        <v>2</v>
      </c>
      <c r="B9" s="10" t="s">
        <v>25</v>
      </c>
      <c r="C9" s="11">
        <v>10000000</v>
      </c>
      <c r="D9" s="11">
        <v>9970500</v>
      </c>
      <c r="E9" s="12">
        <f>(D9*100)/C9</f>
        <v>99.705</v>
      </c>
      <c r="F9" s="20" t="s">
        <v>19</v>
      </c>
      <c r="G9" s="20" t="s">
        <v>26</v>
      </c>
      <c r="H9" s="18">
        <f>((G9*100)/F9)-100</f>
        <v>9.666666666666671</v>
      </c>
      <c r="I9" s="12">
        <f>FLOOR(G9,0.00001)*D9</f>
        <v>3280294.5</v>
      </c>
    </row>
    <row r="10" spans="1:9" ht="13.5">
      <c r="A10" s="13"/>
      <c r="B10" s="14" t="s">
        <v>15</v>
      </c>
      <c r="C10" s="15">
        <f>SUM(C8:C9)</f>
        <v>20000000</v>
      </c>
      <c r="D10" s="15">
        <f>SUM(D8:D9)</f>
        <v>18570500</v>
      </c>
      <c r="E10" s="16">
        <f>(D10*100)/C10</f>
        <v>92.8525</v>
      </c>
      <c r="F10" s="17"/>
      <c r="G10" s="22">
        <f>(I10/D10)</f>
        <v>0.31557009773565603</v>
      </c>
      <c r="H10" s="16"/>
      <c r="I10" s="16">
        <f>SUM(I8:I9)</f>
        <v>5860294.5</v>
      </c>
    </row>
    <row r="11" spans="1:9" ht="13.5">
      <c r="A11" s="6" t="s">
        <v>27</v>
      </c>
      <c r="B11" s="6"/>
      <c r="C11" s="7"/>
      <c r="D11" s="7"/>
      <c r="E11" s="6"/>
      <c r="F11" s="8"/>
      <c r="G11" s="6"/>
      <c r="H11" s="19"/>
      <c r="I11" s="6"/>
    </row>
    <row r="12" spans="1:9" ht="13.5">
      <c r="A12" s="9">
        <v>3</v>
      </c>
      <c r="B12" s="10" t="s">
        <v>28</v>
      </c>
      <c r="C12" s="11">
        <v>2486092</v>
      </c>
      <c r="D12" s="11">
        <v>2416000</v>
      </c>
      <c r="E12" s="12">
        <f>(D12*100)/C12</f>
        <v>97.18063531035858</v>
      </c>
      <c r="F12" s="20" t="s">
        <v>30</v>
      </c>
      <c r="G12" s="20" t="s">
        <v>50</v>
      </c>
      <c r="H12" s="18">
        <f>((G12*100)/F12)-100</f>
        <v>4.844290657439458</v>
      </c>
      <c r="I12" s="12">
        <f>FLOOR(G12,0.00001)*D12</f>
        <v>732048.0000000001</v>
      </c>
    </row>
    <row r="13" spans="1:9" ht="13.5">
      <c r="A13" s="13"/>
      <c r="B13" s="14" t="s">
        <v>29</v>
      </c>
      <c r="C13" s="15">
        <f>SUM(C12)</f>
        <v>2486092</v>
      </c>
      <c r="D13" s="15">
        <f>SUM(D12)</f>
        <v>2416000</v>
      </c>
      <c r="E13" s="16">
        <f>(D13*100)/C13</f>
        <v>97.18063531035858</v>
      </c>
      <c r="F13" s="17"/>
      <c r="G13" s="22">
        <f>(I13/D13)</f>
        <v>0.30300000000000005</v>
      </c>
      <c r="H13" s="16"/>
      <c r="I13" s="16">
        <f>SUM(I12)</f>
        <v>732048.0000000001</v>
      </c>
    </row>
    <row r="14" spans="1:9" ht="13.5">
      <c r="A14" s="6" t="s">
        <v>22</v>
      </c>
      <c r="B14" s="6"/>
      <c r="C14" s="7"/>
      <c r="D14" s="7"/>
      <c r="E14" s="6"/>
      <c r="F14" s="8"/>
      <c r="G14" s="6"/>
      <c r="H14" s="19"/>
      <c r="I14" s="6"/>
    </row>
    <row r="15" spans="1:9" ht="13.5">
      <c r="A15" s="9">
        <v>4</v>
      </c>
      <c r="B15" s="10" t="s">
        <v>31</v>
      </c>
      <c r="C15" s="11">
        <v>1260000</v>
      </c>
      <c r="D15" s="11">
        <v>1260000</v>
      </c>
      <c r="E15" s="12">
        <f aca="true" t="shared" si="0" ref="E15:E20">(D15*100)/C15</f>
        <v>100</v>
      </c>
      <c r="F15" s="20" t="s">
        <v>20</v>
      </c>
      <c r="G15" s="20" t="s">
        <v>51</v>
      </c>
      <c r="H15" s="18">
        <f aca="true" t="shared" si="1" ref="H15:H24">((G15*100)/F15)-100</f>
        <v>9.66183574879227</v>
      </c>
      <c r="I15" s="12">
        <f aca="true" t="shared" si="2" ref="I15:I20">FLOOR(G15,0.00001)*D15</f>
        <v>286020</v>
      </c>
    </row>
    <row r="16" spans="1:9" ht="13.5">
      <c r="A16" s="9">
        <v>5</v>
      </c>
      <c r="B16" s="10" t="s">
        <v>32</v>
      </c>
      <c r="C16" s="11">
        <v>1100000</v>
      </c>
      <c r="D16" s="11">
        <v>1100000</v>
      </c>
      <c r="E16" s="12">
        <f t="shared" si="0"/>
        <v>100</v>
      </c>
      <c r="F16" s="20" t="s">
        <v>20</v>
      </c>
      <c r="G16" s="20" t="s">
        <v>20</v>
      </c>
      <c r="H16" s="18">
        <f t="shared" si="1"/>
        <v>0</v>
      </c>
      <c r="I16" s="12">
        <f t="shared" si="2"/>
        <v>227700.00000000003</v>
      </c>
    </row>
    <row r="17" spans="1:9" ht="13.5">
      <c r="A17" s="9">
        <f>A16+1</f>
        <v>6</v>
      </c>
      <c r="B17" s="10" t="s">
        <v>33</v>
      </c>
      <c r="C17" s="11">
        <v>3780000</v>
      </c>
      <c r="D17" s="11">
        <v>3780000</v>
      </c>
      <c r="E17" s="12">
        <f t="shared" si="0"/>
        <v>100</v>
      </c>
      <c r="F17" s="20" t="s">
        <v>20</v>
      </c>
      <c r="G17" s="20" t="s">
        <v>37</v>
      </c>
      <c r="H17" s="18">
        <f t="shared" si="1"/>
        <v>4.830917874396135</v>
      </c>
      <c r="I17" s="12">
        <f t="shared" si="2"/>
        <v>820260.0000000001</v>
      </c>
    </row>
    <row r="18" spans="1:9" ht="13.5">
      <c r="A18" s="9">
        <v>8</v>
      </c>
      <c r="B18" s="10" t="s">
        <v>34</v>
      </c>
      <c r="C18" s="11">
        <v>120699</v>
      </c>
      <c r="D18" s="11">
        <v>120699</v>
      </c>
      <c r="E18" s="12">
        <f t="shared" si="0"/>
        <v>100</v>
      </c>
      <c r="F18" s="20" t="s">
        <v>20</v>
      </c>
      <c r="G18" s="20" t="s">
        <v>38</v>
      </c>
      <c r="H18" s="18">
        <f t="shared" si="1"/>
        <v>6.280193236714979</v>
      </c>
      <c r="I18" s="12">
        <f t="shared" si="2"/>
        <v>26553.780000000002</v>
      </c>
    </row>
    <row r="19" spans="1:9" ht="13.5">
      <c r="A19" s="9">
        <f>A18+1</f>
        <v>9</v>
      </c>
      <c r="B19" s="10" t="s">
        <v>35</v>
      </c>
      <c r="C19" s="11">
        <v>420000</v>
      </c>
      <c r="D19" s="11">
        <v>420000</v>
      </c>
      <c r="E19" s="12">
        <f t="shared" si="0"/>
        <v>100</v>
      </c>
      <c r="F19" s="20" t="s">
        <v>20</v>
      </c>
      <c r="G19" s="20" t="s">
        <v>39</v>
      </c>
      <c r="H19" s="18">
        <f t="shared" si="1"/>
        <v>20.772946859903385</v>
      </c>
      <c r="I19" s="12">
        <f t="shared" si="2"/>
        <v>105000</v>
      </c>
    </row>
    <row r="20" spans="1:9" ht="13.5">
      <c r="A20" s="9">
        <f>A19+1</f>
        <v>10</v>
      </c>
      <c r="B20" s="10" t="s">
        <v>35</v>
      </c>
      <c r="C20" s="11">
        <v>1585820</v>
      </c>
      <c r="D20" s="11">
        <v>1563000</v>
      </c>
      <c r="E20" s="12">
        <f t="shared" si="0"/>
        <v>98.56099683444528</v>
      </c>
      <c r="F20" s="20" t="s">
        <v>20</v>
      </c>
      <c r="G20" s="20" t="s">
        <v>40</v>
      </c>
      <c r="H20" s="18">
        <f t="shared" si="1"/>
        <v>15.94202898550725</v>
      </c>
      <c r="I20" s="12">
        <f t="shared" si="2"/>
        <v>375120.00000000006</v>
      </c>
    </row>
    <row r="21" spans="1:9" ht="13.5">
      <c r="A21" s="9">
        <f>A20+1</f>
        <v>11</v>
      </c>
      <c r="B21" s="10" t="s">
        <v>21</v>
      </c>
      <c r="C21" s="11">
        <v>1362000</v>
      </c>
      <c r="D21" s="11">
        <v>540000</v>
      </c>
      <c r="E21" s="12">
        <f>(D21*100)/C21</f>
        <v>39.647577092511014</v>
      </c>
      <c r="F21" s="20" t="s">
        <v>20</v>
      </c>
      <c r="G21" s="20" t="s">
        <v>41</v>
      </c>
      <c r="H21" s="18">
        <f t="shared" si="1"/>
        <v>8.695652173913047</v>
      </c>
      <c r="I21" s="12">
        <f>FLOOR(G21,0.00001)*D21</f>
        <v>121500</v>
      </c>
    </row>
    <row r="22" spans="1:9" ht="13.5">
      <c r="A22" s="9">
        <f>A21+1</f>
        <v>12</v>
      </c>
      <c r="B22" s="10" t="s">
        <v>36</v>
      </c>
      <c r="C22" s="11">
        <v>1134974</v>
      </c>
      <c r="D22" s="11">
        <v>1134974</v>
      </c>
      <c r="E22" s="12">
        <f>(D22*100)/C22</f>
        <v>100</v>
      </c>
      <c r="F22" s="20" t="s">
        <v>20</v>
      </c>
      <c r="G22" s="20" t="s">
        <v>42</v>
      </c>
      <c r="H22" s="18">
        <f t="shared" si="1"/>
        <v>0.4830917874396192</v>
      </c>
      <c r="I22" s="12">
        <f>FLOOR(G22,0.00001)*D22</f>
        <v>236074.59200000003</v>
      </c>
    </row>
    <row r="23" spans="1:9" ht="13.5">
      <c r="A23" s="9">
        <f>A22+1</f>
        <v>13</v>
      </c>
      <c r="B23" s="10" t="s">
        <v>36</v>
      </c>
      <c r="C23" s="11">
        <v>1368000</v>
      </c>
      <c r="D23" s="11">
        <v>1368000</v>
      </c>
      <c r="E23" s="12">
        <f>(D23*100)/C23</f>
        <v>100</v>
      </c>
      <c r="F23" s="20" t="s">
        <v>20</v>
      </c>
      <c r="G23" s="20" t="s">
        <v>20</v>
      </c>
      <c r="H23" s="18">
        <f t="shared" si="1"/>
        <v>0</v>
      </c>
      <c r="I23" s="12">
        <f>FLOOR(G23,0.00001)*D23</f>
        <v>283176</v>
      </c>
    </row>
    <row r="24" spans="1:9" ht="13.5">
      <c r="A24" s="9">
        <f>A23+1</f>
        <v>14</v>
      </c>
      <c r="B24" s="10" t="s">
        <v>36</v>
      </c>
      <c r="C24" s="11">
        <v>1408340</v>
      </c>
      <c r="D24" s="11">
        <v>1408340</v>
      </c>
      <c r="E24" s="12">
        <f>(D24*100)/C24</f>
        <v>100</v>
      </c>
      <c r="F24" s="20" t="s">
        <v>20</v>
      </c>
      <c r="G24" s="20" t="s">
        <v>43</v>
      </c>
      <c r="H24" s="18">
        <f t="shared" si="1"/>
        <v>2.4154589371980677</v>
      </c>
      <c r="I24" s="12">
        <f>FLOOR(G24,0.00001)*D24</f>
        <v>298568.08</v>
      </c>
    </row>
    <row r="25" spans="1:9" ht="13.5">
      <c r="A25" s="13"/>
      <c r="B25" s="14" t="s">
        <v>23</v>
      </c>
      <c r="C25" s="15">
        <f>SUM(C15:C24)</f>
        <v>13539833</v>
      </c>
      <c r="D25" s="15">
        <f>SUM(D15:D24)</f>
        <v>12695013</v>
      </c>
      <c r="E25" s="16">
        <f>(D25*100)/C25</f>
        <v>93.76048434275371</v>
      </c>
      <c r="F25" s="17"/>
      <c r="G25" s="22">
        <f>(I25/D25)</f>
        <v>0.21898145767948407</v>
      </c>
      <c r="H25" s="16"/>
      <c r="I25" s="16">
        <f>SUM(I15:I24)</f>
        <v>2779972.452</v>
      </c>
    </row>
    <row r="26" spans="1:9" ht="13.5">
      <c r="A26" s="6" t="s">
        <v>44</v>
      </c>
      <c r="B26" s="6"/>
      <c r="C26" s="7"/>
      <c r="D26" s="7"/>
      <c r="E26" s="6"/>
      <c r="F26" s="8"/>
      <c r="G26" s="6"/>
      <c r="H26" s="19"/>
      <c r="I26" s="6"/>
    </row>
    <row r="27" spans="1:9" ht="13.5">
      <c r="A27" s="9">
        <v>15</v>
      </c>
      <c r="B27" s="10" t="s">
        <v>46</v>
      </c>
      <c r="C27" s="11">
        <v>1560000</v>
      </c>
      <c r="D27" s="11">
        <v>600000</v>
      </c>
      <c r="E27" s="12">
        <f>(D27*100)/C27</f>
        <v>38.46153846153846</v>
      </c>
      <c r="F27" s="20" t="s">
        <v>19</v>
      </c>
      <c r="G27" s="20" t="s">
        <v>19</v>
      </c>
      <c r="H27" s="18">
        <f>((G27*100)/F27)-100</f>
        <v>0</v>
      </c>
      <c r="I27" s="12">
        <f>FLOOR(G27,0.00001)*D27</f>
        <v>180000.00000000003</v>
      </c>
    </row>
    <row r="28" spans="1:9" ht="13.5">
      <c r="A28" s="9">
        <v>16</v>
      </c>
      <c r="B28" s="10" t="s">
        <v>46</v>
      </c>
      <c r="C28" s="11">
        <v>1500000</v>
      </c>
      <c r="D28" s="11">
        <v>600000</v>
      </c>
      <c r="E28" s="12">
        <f>(D28*100)/C28</f>
        <v>40</v>
      </c>
      <c r="F28" s="20" t="s">
        <v>19</v>
      </c>
      <c r="G28" s="20" t="s">
        <v>19</v>
      </c>
      <c r="H28" s="18">
        <f>((G28*100)/F28)-100</f>
        <v>0</v>
      </c>
      <c r="I28" s="12">
        <f>FLOOR(G28,0.00001)*D28</f>
        <v>180000.00000000003</v>
      </c>
    </row>
    <row r="29" spans="1:9" ht="13.5">
      <c r="A29" s="9">
        <v>17</v>
      </c>
      <c r="B29" s="10" t="s">
        <v>46</v>
      </c>
      <c r="C29" s="11">
        <v>27941</v>
      </c>
      <c r="D29" s="11">
        <v>0</v>
      </c>
      <c r="E29" s="12">
        <f>(D29*100)/C29</f>
        <v>0</v>
      </c>
      <c r="F29" s="20" t="s">
        <v>19</v>
      </c>
      <c r="G29" s="11">
        <v>0</v>
      </c>
      <c r="H29" s="11">
        <v>0</v>
      </c>
      <c r="I29" s="12">
        <f>FLOOR(G29,0.00001)*D29</f>
        <v>0</v>
      </c>
    </row>
    <row r="30" spans="1:9" ht="13.5">
      <c r="A30" s="9">
        <f>A29+1</f>
        <v>18</v>
      </c>
      <c r="B30" s="10" t="s">
        <v>46</v>
      </c>
      <c r="C30" s="11">
        <v>134502</v>
      </c>
      <c r="D30" s="11">
        <v>0</v>
      </c>
      <c r="E30" s="12">
        <f>(D30*100)/C30</f>
        <v>0</v>
      </c>
      <c r="F30" s="20" t="s">
        <v>19</v>
      </c>
      <c r="G30" s="11">
        <v>0</v>
      </c>
      <c r="H30" s="11">
        <v>0</v>
      </c>
      <c r="I30" s="12">
        <f>FLOOR(G30,0.00001)*D30</f>
        <v>0</v>
      </c>
    </row>
    <row r="31" spans="1:9" ht="13.5">
      <c r="A31" s="9">
        <f>A30+1</f>
        <v>19</v>
      </c>
      <c r="B31" s="10" t="s">
        <v>47</v>
      </c>
      <c r="C31" s="11">
        <v>2700000</v>
      </c>
      <c r="D31" s="11">
        <v>1000000</v>
      </c>
      <c r="E31" s="12">
        <f>(D31*100)/C31</f>
        <v>37.03703703703704</v>
      </c>
      <c r="F31" s="20" t="s">
        <v>19</v>
      </c>
      <c r="G31" s="20" t="s">
        <v>19</v>
      </c>
      <c r="H31" s="18">
        <f>((G31*100)/F31)-100</f>
        <v>0</v>
      </c>
      <c r="I31" s="12">
        <f>FLOOR(G31,0.00001)*D31</f>
        <v>300000.00000000006</v>
      </c>
    </row>
    <row r="32" spans="1:9" ht="13.5">
      <c r="A32" s="9">
        <f>A31+1</f>
        <v>20</v>
      </c>
      <c r="B32" s="10" t="s">
        <v>48</v>
      </c>
      <c r="C32" s="11">
        <v>1450000</v>
      </c>
      <c r="D32" s="11">
        <v>1450000</v>
      </c>
      <c r="E32" s="12">
        <f>(D32*100)/C32</f>
        <v>100</v>
      </c>
      <c r="F32" s="20" t="s">
        <v>19</v>
      </c>
      <c r="G32" s="20" t="s">
        <v>49</v>
      </c>
      <c r="H32" s="18">
        <f>((G32*100)/F32)-100</f>
        <v>5</v>
      </c>
      <c r="I32" s="12">
        <f>FLOOR(G32,0.00001)*D32</f>
        <v>456750</v>
      </c>
    </row>
    <row r="33" spans="1:9" ht="13.5">
      <c r="A33" s="13"/>
      <c r="B33" s="14" t="s">
        <v>45</v>
      </c>
      <c r="C33" s="15">
        <f>SUM(C27:C32)</f>
        <v>7372443</v>
      </c>
      <c r="D33" s="15">
        <f>SUM(D27:D32)</f>
        <v>3650000</v>
      </c>
      <c r="E33" s="16">
        <f>(D33*100)/C33</f>
        <v>49.5086906741768</v>
      </c>
      <c r="F33" s="17"/>
      <c r="G33" s="22">
        <f>(I33/D33)</f>
        <v>0.30595890410958904</v>
      </c>
      <c r="H33" s="16"/>
      <c r="I33" s="16">
        <f>SUM(I27:I32)</f>
        <v>1116750</v>
      </c>
    </row>
    <row r="35" spans="1:9" ht="13.5">
      <c r="A35" s="13"/>
      <c r="B35" s="14" t="s">
        <v>13</v>
      </c>
      <c r="C35" s="15">
        <f>SUM(C10,C13,C25,C33)</f>
        <v>43398368</v>
      </c>
      <c r="D35" s="15">
        <f>SUM(D10,D13,D25,D33)</f>
        <v>37331513</v>
      </c>
      <c r="E35" s="16">
        <f>(D35*100)/C35</f>
        <v>86.02054574955446</v>
      </c>
      <c r="F35" s="17"/>
      <c r="G35" s="22">
        <f>(I35/D35)</f>
        <v>0.28097079676358144</v>
      </c>
      <c r="H35" s="16"/>
      <c r="I35" s="16">
        <f>SUM(I10,I13,I25,I33)</f>
        <v>10489064.952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2007-01-11T19:04:35Z</cp:lastPrinted>
  <dcterms:created xsi:type="dcterms:W3CDTF">2000-02-06T15:20:34Z</dcterms:created>
  <dcterms:modified xsi:type="dcterms:W3CDTF">2007-01-11T19:08:18Z</dcterms:modified>
  <cp:category/>
  <cp:version/>
  <cp:contentType/>
  <cp:contentStatus/>
</cp:coreProperties>
</file>